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defaultThemeVersion="124226"/>
  <mc:AlternateContent xmlns:mc="http://schemas.openxmlformats.org/markup-compatibility/2006">
    <mc:Choice Requires="x15">
      <x15ac:absPath xmlns:x15ac="http://schemas.microsoft.com/office/spreadsheetml/2010/11/ac" url="S:\BUSOFF\TRAVEL\Mileage Calculator\"/>
    </mc:Choice>
  </mc:AlternateContent>
  <xr:revisionPtr revIDLastSave="0" documentId="8_{C8D9AE32-7C9C-4C39-9AE4-3BFB4743104A}" xr6:coauthVersionLast="47" xr6:coauthVersionMax="47" xr10:uidLastSave="{00000000-0000-0000-0000-000000000000}"/>
  <bookViews>
    <workbookView xWindow="28680" yWindow="-120" windowWidth="29040" windowHeight="15720" xr2:uid="{00000000-000D-0000-FFFF-FFFF00000000}"/>
  </bookViews>
  <sheets>
    <sheet name="Calculator" sheetId="2" r:id="rId1"/>
    <sheet name="map screenshot" sheetId="3"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6" i="2" l="1"/>
  <c r="E16" i="2"/>
  <c r="I14" i="2"/>
  <c r="I15" i="2" s="1"/>
  <c r="L15" i="2" s="1"/>
  <c r="E14" i="2"/>
  <c r="L10" i="2"/>
  <c r="E10" i="2"/>
  <c r="L17" i="2" l="1"/>
  <c r="D5" i="2" s="1"/>
  <c r="C7" i="2" s="1"/>
</calcChain>
</file>

<file path=xl/sharedStrings.xml><?xml version="1.0" encoding="utf-8"?>
<sst xmlns="http://schemas.openxmlformats.org/spreadsheetml/2006/main" count="49" uniqueCount="43">
  <si>
    <t>Total Miles Traveled</t>
  </si>
  <si>
    <t>Allowable
Reimbursement</t>
  </si>
  <si>
    <t>State Rate</t>
  </si>
  <si>
    <t>@</t>
  </si>
  <si>
    <t>=</t>
  </si>
  <si>
    <t>----------------&gt;</t>
  </si>
  <si>
    <t>Motor Pool Rate</t>
  </si>
  <si>
    <t>Days</t>
  </si>
  <si>
    <t>Subtotal</t>
  </si>
  <si>
    <t>Plus</t>
  </si>
  <si>
    <t>Total Motor Pool Rate</t>
  </si>
  <si>
    <t>---------------&gt;</t>
  </si>
  <si>
    <r>
      <t> </t>
    </r>
    <r>
      <rPr>
        <i/>
        <sz val="10"/>
        <rFont val="Times New Roman"/>
        <family val="1"/>
      </rPr>
      <t>[08/04/2010, 1/1/2011; Responsibility: BFA; Authority: BAC, OFM (1/1/2011); Reviewed/Endorsed by: Cabinet/PAC; Review/Effective Date:04/17/2013; Approved by: James L. Gaudino, President]</t>
    </r>
  </si>
  <si>
    <t>CWUR Procedures Manual – Part 3</t>
  </si>
  <si>
    <t>Business and Financial Affairs</t>
  </si>
  <si>
    <t>Please include this document as an attachment in your expense report for auditing purposes.</t>
  </si>
  <si>
    <t>Step 1</t>
  </si>
  <si>
    <t>Step 2</t>
  </si>
  <si>
    <t>Use This Value</t>
  </si>
  <si>
    <t>Total Number of Days</t>
  </si>
  <si>
    <t xml:space="preserve">Use This Expense Type </t>
  </si>
  <si>
    <t>Workplace Ellensburg Campus?</t>
  </si>
  <si>
    <t>Step 3</t>
  </si>
  <si>
    <t>Please uncheck box if workplace/campus</t>
  </si>
  <si>
    <t>non-employee</t>
  </si>
  <si>
    <t>other than Ellensburg or if traveler is</t>
  </si>
  <si>
    <t xml:space="preserve"> </t>
  </si>
  <si>
    <t>\</t>
  </si>
  <si>
    <t>1/1/2026 state rate changed to .725</t>
  </si>
  <si>
    <t>CWU Travel Procedure 245: Mileage Reimbursement</t>
  </si>
  <si>
    <t>(1) Reimbursement for mileage on the use of privately owned vehicles on official university business will be the
lesser of either the state or motor pool rate (reference mileage calculator on the CWU travel website). See (7) for
additional information.</t>
  </si>
  <si>
    <t>(2) The mileage reimbursement (state and motor pool) are based on the lesser of mileage traveled between:</t>
  </si>
  <si>
    <r>
      <t xml:space="preserve">a. official station to destination, </t>
    </r>
    <r>
      <rPr>
        <b/>
        <sz val="10"/>
        <rFont val="Times New Roman"/>
        <family val="1"/>
      </rPr>
      <t>or</t>
    </r>
  </si>
  <si>
    <t>b. official residence to destination</t>
  </si>
  <si>
    <t>(3) Review the current CWU Facilities Management Motor Pool website. The motor pool rate is used regardless of
the type of vehicle that would have been requested from motor pool.</t>
  </si>
  <si>
    <t>(4) Highway mileage between two points and vicinity mileage must be separately identified. Vicinity mileage
(incurred when an individual travels within a city or local area for work) will be approved for its reasonableness
while conducting official university business. Reimbursement for transporting a traveler to an airport will be
limited to the mileage of a single round trip to the airport. Reimbursement of mileage for two round trips will be
authorized where it is more economical instead of incurring long term parking fees. Each trip is considered
completed upon return to official station or official residence.</t>
  </si>
  <si>
    <t>(5) Employees attending the same conference, meeting or workshop are encouraged to coordinate their trips so
they can travel together. Mileage reimbursement may be denied for the use of a private vehicle if another private
vehicle or motor pool car was available to accommodate the individual for the same trip</t>
  </si>
  <si>
    <t>(6) Whenever two or more employees are traveling in one car on official business, mileage will be paid to only one
of the employees on the same trip and in the same car. Operators and passengers of vehicles are limited to
university employees and students while conducting official university business and operators must possess a valid
driver's license.</t>
  </si>
  <si>
    <t>(7) Following are the exceptions where the traveler will receive mileage reimbursement at the state mileage rate:</t>
  </si>
  <si>
    <t>a. the traveler's official station (not residence) is not Ellensburg.</t>
  </si>
  <si>
    <t>b. the traveler is flying to his/her destination and the car will be left at the airport for a period of time that makes it economical to the state for the employee to use his/her own vehicle.</t>
  </si>
  <si>
    <t>c. a motor pool vehicle is not available.</t>
  </si>
  <si>
    <t>(8) CWU approved travelers are encouraged to use a shuttle service when traveling to and from SeaTac
International.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</si>
</sst>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_);[Red]\(&quot;$&quot;#,##0.00\)"/>
    <numFmt numFmtId="164" formatCode=".00"/>
    <numFmt numFmtId="165" formatCode="0.000"/>
  </numFmts>
  <fonts count="10" x14ac:knownFonts="1">
    <font>
      <sz val="10"/>
      <name val="Times New Roman"/>
    </font>
    <font>
      <b/>
      <sz val="10"/>
      <name val="Times New Roman"/>
      <family val="1"/>
    </font>
    <font>
      <sz val="10"/>
      <name val="Times New Roman"/>
      <family val="1"/>
    </font>
    <font>
      <b/>
      <sz val="14"/>
      <color indexed="62"/>
      <name val="Times New Roman"/>
      <family val="1"/>
    </font>
    <font>
      <i/>
      <sz val="10"/>
      <name val="Times New Roman"/>
      <family val="1"/>
    </font>
    <font>
      <b/>
      <sz val="14"/>
      <color indexed="10"/>
      <name val="Times New Roman"/>
      <family val="1"/>
    </font>
    <font>
      <b/>
      <sz val="18"/>
      <name val="Times New Roman"/>
      <family val="1"/>
    </font>
    <font>
      <b/>
      <sz val="10"/>
      <name val="Times New Roman"/>
      <family val="1"/>
    </font>
    <font>
      <b/>
      <sz val="11"/>
      <name val="Times New Roman"/>
      <family val="1"/>
    </font>
    <font>
      <b/>
      <sz val="14"/>
      <color rgb="FFFF0000"/>
      <name val="Times New Roman"/>
      <family val="1"/>
    </font>
  </fonts>
  <fills count="5">
    <fill>
      <patternFill patternType="none"/>
    </fill>
    <fill>
      <patternFill patternType="gray125"/>
    </fill>
    <fill>
      <patternFill patternType="solid">
        <fgColor theme="2"/>
        <bgColor indexed="64"/>
      </patternFill>
    </fill>
    <fill>
      <patternFill patternType="solid">
        <fgColor theme="0" tint="-0.14999847407452621"/>
        <bgColor indexed="64"/>
      </patternFill>
    </fill>
    <fill>
      <patternFill patternType="solid">
        <fgColor rgb="FFFFFF00"/>
        <bgColor indexed="64"/>
      </patternFill>
    </fill>
  </fills>
  <borders count="15">
    <border>
      <left/>
      <right/>
      <top/>
      <bottom/>
      <diagonal/>
    </border>
    <border>
      <left/>
      <right/>
      <top/>
      <bottom style="thin">
        <color indexed="64"/>
      </bottom>
      <diagonal/>
    </border>
    <border>
      <left style="thick">
        <color indexed="64"/>
      </left>
      <right style="thick">
        <color indexed="64"/>
      </right>
      <top style="thick">
        <color indexed="64"/>
      </top>
      <bottom style="thick">
        <color indexed="64"/>
      </bottom>
      <diagonal/>
    </border>
    <border>
      <left style="thick">
        <color indexed="64"/>
      </left>
      <right style="thick">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s>
  <cellStyleXfs count="1">
    <xf numFmtId="0" fontId="0" fillId="0" borderId="0"/>
  </cellStyleXfs>
  <cellXfs count="49">
    <xf numFmtId="0" fontId="0" fillId="0" borderId="0" xfId="0"/>
    <xf numFmtId="0" fontId="3" fillId="0" borderId="0" xfId="0" applyFont="1"/>
    <xf numFmtId="164" fontId="0" fillId="0" borderId="0" xfId="0" applyNumberFormat="1"/>
    <xf numFmtId="4" fontId="0" fillId="0" borderId="0" xfId="0" applyNumberFormat="1"/>
    <xf numFmtId="0" fontId="1" fillId="0" borderId="0" xfId="0" applyFont="1"/>
    <xf numFmtId="0" fontId="0" fillId="0" borderId="0" xfId="0" quotePrefix="1"/>
    <xf numFmtId="4" fontId="1" fillId="0" borderId="0" xfId="0" applyNumberFormat="1" applyFont="1"/>
    <xf numFmtId="8" fontId="0" fillId="0" borderId="0" xfId="0" applyNumberFormat="1"/>
    <xf numFmtId="4" fontId="0" fillId="0" borderId="1" xfId="0" applyNumberFormat="1" applyBorder="1"/>
    <xf numFmtId="0" fontId="1" fillId="0" borderId="0" xfId="0" quotePrefix="1" applyFont="1"/>
    <xf numFmtId="164" fontId="1" fillId="0" borderId="0" xfId="0" applyNumberFormat="1" applyFont="1"/>
    <xf numFmtId="4" fontId="0" fillId="0" borderId="2" xfId="0" applyNumberFormat="1" applyBorder="1" applyAlignment="1">
      <alignment horizontal="center"/>
    </xf>
    <xf numFmtId="0" fontId="0" fillId="0" borderId="0" xfId="0" applyAlignment="1">
      <alignment horizontal="centerContinuous"/>
    </xf>
    <xf numFmtId="0" fontId="4" fillId="0" borderId="0" xfId="0" applyFont="1"/>
    <xf numFmtId="0" fontId="0" fillId="0" borderId="2" xfId="0" applyBorder="1" applyAlignment="1" applyProtection="1">
      <alignment horizontal="center"/>
      <protection locked="0"/>
    </xf>
    <xf numFmtId="0" fontId="0" fillId="0" borderId="3" xfId="0" applyBorder="1" applyAlignment="1" applyProtection="1">
      <alignment horizontal="center"/>
      <protection locked="0"/>
    </xf>
    <xf numFmtId="165" fontId="0" fillId="0" borderId="0" xfId="0" applyNumberFormat="1"/>
    <xf numFmtId="0" fontId="2" fillId="0" borderId="0" xfId="0" applyFont="1" applyAlignment="1">
      <alignment wrapText="1"/>
    </xf>
    <xf numFmtId="0" fontId="0" fillId="0" borderId="0" xfId="0" applyAlignment="1">
      <alignment wrapText="1"/>
    </xf>
    <xf numFmtId="0" fontId="6" fillId="2" borderId="0" xfId="0" applyFont="1" applyFill="1" applyAlignment="1">
      <alignment vertical="center" wrapText="1"/>
    </xf>
    <xf numFmtId="0" fontId="0" fillId="2" borderId="0" xfId="0" applyFill="1" applyAlignment="1">
      <alignment wrapText="1"/>
    </xf>
    <xf numFmtId="0" fontId="0" fillId="2" borderId="0" xfId="0" applyFill="1" applyAlignment="1">
      <alignment horizontal="left" vertical="center" wrapText="1"/>
    </xf>
    <xf numFmtId="0" fontId="2" fillId="2" borderId="0" xfId="0" applyFont="1" applyFill="1" applyAlignment="1">
      <alignment horizontal="left" vertical="center" wrapText="1"/>
    </xf>
    <xf numFmtId="0" fontId="2" fillId="2" borderId="0" xfId="0" applyFont="1" applyFill="1" applyAlignment="1">
      <alignment wrapText="1"/>
    </xf>
    <xf numFmtId="0" fontId="7" fillId="0" borderId="0" xfId="0" applyFont="1"/>
    <xf numFmtId="0" fontId="7" fillId="0" borderId="0" xfId="0" applyFont="1" applyAlignment="1">
      <alignment horizontal="center" vertical="center"/>
    </xf>
    <xf numFmtId="0" fontId="3" fillId="0" borderId="0" xfId="0" applyFont="1" applyAlignment="1">
      <alignment wrapText="1"/>
    </xf>
    <xf numFmtId="0" fontId="5" fillId="3" borderId="0" xfId="0" applyFont="1" applyFill="1" applyAlignment="1">
      <alignment horizontal="left" wrapText="1"/>
    </xf>
    <xf numFmtId="0" fontId="9" fillId="3" borderId="0" xfId="0" applyFont="1" applyFill="1" applyAlignment="1">
      <alignment horizontal="center" wrapText="1"/>
    </xf>
    <xf numFmtId="0" fontId="3" fillId="0" borderId="0" xfId="0" applyFont="1" applyAlignment="1">
      <alignment horizontal="left" vertical="center"/>
    </xf>
    <xf numFmtId="0" fontId="8" fillId="4" borderId="7" xfId="0" applyFont="1" applyFill="1" applyBorder="1"/>
    <xf numFmtId="0" fontId="0" fillId="4" borderId="8" xfId="0" applyFill="1" applyBorder="1"/>
    <xf numFmtId="164" fontId="0" fillId="4" borderId="8" xfId="0" applyNumberFormat="1" applyFill="1" applyBorder="1"/>
    <xf numFmtId="4" fontId="0" fillId="4" borderId="8" xfId="0" applyNumberFormat="1" applyFill="1" applyBorder="1"/>
    <xf numFmtId="0" fontId="0" fillId="4" borderId="9" xfId="0" applyFill="1" applyBorder="1"/>
    <xf numFmtId="0" fontId="8" fillId="4" borderId="10" xfId="0" applyFont="1" applyFill="1" applyBorder="1"/>
    <xf numFmtId="0" fontId="0" fillId="4" borderId="11" xfId="0" applyFill="1" applyBorder="1"/>
    <xf numFmtId="164" fontId="0" fillId="4" borderId="11" xfId="0" applyNumberFormat="1" applyFill="1" applyBorder="1"/>
    <xf numFmtId="4" fontId="0" fillId="4" borderId="11" xfId="0" applyNumberFormat="1" applyFill="1" applyBorder="1"/>
    <xf numFmtId="0" fontId="0" fillId="4" borderId="12" xfId="0" applyFill="1" applyBorder="1"/>
    <xf numFmtId="0" fontId="0" fillId="4" borderId="3" xfId="0" applyFill="1" applyBorder="1" applyAlignment="1" applyProtection="1">
      <alignment horizontal="center"/>
      <protection locked="0"/>
    </xf>
    <xf numFmtId="0" fontId="0" fillId="4" borderId="0" xfId="0" applyFill="1"/>
    <xf numFmtId="164" fontId="0" fillId="4" borderId="0" xfId="0" applyNumberFormat="1" applyFill="1"/>
    <xf numFmtId="4" fontId="0" fillId="4" borderId="0" xfId="0" applyNumberFormat="1" applyFill="1"/>
    <xf numFmtId="0" fontId="8" fillId="4" borderId="13" xfId="0" applyFont="1" applyFill="1" applyBorder="1"/>
    <xf numFmtId="0" fontId="0" fillId="4" borderId="14" xfId="0" applyFill="1" applyBorder="1"/>
    <xf numFmtId="0" fontId="8" fillId="4" borderId="4" xfId="0" applyFont="1" applyFill="1" applyBorder="1" applyAlignment="1">
      <alignment horizontal="center" vertical="center"/>
    </xf>
    <xf numFmtId="0" fontId="8" fillId="4" borderId="5" xfId="0" applyFont="1" applyFill="1" applyBorder="1" applyAlignment="1">
      <alignment horizontal="center" vertical="center"/>
    </xf>
    <xf numFmtId="0" fontId="8" fillId="4" borderId="6" xfId="0" applyFont="1" applyFill="1" applyBorder="1" applyAlignment="1">
      <alignment horizontal="center" vertical="center"/>
    </xf>
  </cellXfs>
  <cellStyles count="1">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fmlaLink="$Q$2"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209550</xdr:colOff>
          <xdr:row>3</xdr:row>
          <xdr:rowOff>19050</xdr:rowOff>
        </xdr:from>
        <xdr:to>
          <xdr:col>5</xdr:col>
          <xdr:colOff>0</xdr:colOff>
          <xdr:row>3</xdr:row>
          <xdr:rowOff>228600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38"/>
  <sheetViews>
    <sheetView tabSelected="1" zoomScaleNormal="100" workbookViewId="0">
      <selection activeCell="D2" sqref="D2"/>
    </sheetView>
  </sheetViews>
  <sheetFormatPr defaultRowHeight="12.75" x14ac:dyDescent="0.2"/>
  <cols>
    <col min="1" max="1" width="13.6640625" style="18" customWidth="1"/>
    <col min="2" max="2" width="22.5" customWidth="1"/>
    <col min="3" max="3" width="27.33203125" customWidth="1"/>
    <col min="4" max="4" width="10.6640625" customWidth="1"/>
    <col min="5" max="5" width="7.1640625" customWidth="1"/>
    <col min="6" max="6" width="2.83203125" customWidth="1"/>
    <col min="7" max="7" width="7.83203125" customWidth="1"/>
    <col min="8" max="8" width="2.83203125" customWidth="1"/>
    <col min="9" max="9" width="6.1640625" customWidth="1"/>
    <col min="10" max="10" width="3.1640625" customWidth="1"/>
    <col min="11" max="11" width="3.83203125" customWidth="1"/>
    <col min="12" max="12" width="9.1640625" style="2" bestFit="1" customWidth="1"/>
    <col min="13" max="13" width="9.33203125" style="3"/>
    <col min="15" max="15" width="131.1640625" style="18" customWidth="1"/>
    <col min="17" max="17" width="9.33203125" hidden="1" customWidth="1"/>
  </cols>
  <sheetData>
    <row r="1" spans="1:17" ht="13.5" thickBot="1" x14ac:dyDescent="0.25"/>
    <row r="2" spans="1:17" ht="20.25" customHeight="1" thickTop="1" thickBot="1" x14ac:dyDescent="0.35">
      <c r="A2" s="26" t="s">
        <v>16</v>
      </c>
      <c r="B2" s="1" t="s">
        <v>0</v>
      </c>
      <c r="D2" s="14"/>
      <c r="G2" s="30" t="s">
        <v>23</v>
      </c>
      <c r="H2" s="31"/>
      <c r="I2" s="31"/>
      <c r="J2" s="31"/>
      <c r="K2" s="31"/>
      <c r="L2" s="32"/>
      <c r="M2" s="33"/>
      <c r="N2" s="34"/>
      <c r="O2" s="19" t="s">
        <v>29</v>
      </c>
      <c r="Q2" t="b">
        <v>0</v>
      </c>
    </row>
    <row r="3" spans="1:17" ht="20.25" thickTop="1" thickBot="1" x14ac:dyDescent="0.35">
      <c r="A3" s="26" t="s">
        <v>17</v>
      </c>
      <c r="B3" s="1" t="s">
        <v>19</v>
      </c>
      <c r="D3" s="15"/>
      <c r="G3" s="44" t="s">
        <v>25</v>
      </c>
      <c r="H3" s="41"/>
      <c r="I3" s="41"/>
      <c r="J3" s="41"/>
      <c r="K3" s="41"/>
      <c r="L3" s="42"/>
      <c r="M3" s="43"/>
      <c r="N3" s="45"/>
      <c r="O3" s="20"/>
    </row>
    <row r="4" spans="1:17" ht="20.25" customHeight="1" thickBot="1" x14ac:dyDescent="0.35">
      <c r="A4" s="26" t="s">
        <v>22</v>
      </c>
      <c r="B4" s="29" t="s">
        <v>21</v>
      </c>
      <c r="D4" s="40"/>
      <c r="G4" s="35" t="s">
        <v>24</v>
      </c>
      <c r="H4" s="36"/>
      <c r="I4" s="36"/>
      <c r="J4" s="36"/>
      <c r="K4" s="36"/>
      <c r="L4" s="37"/>
      <c r="M4" s="38"/>
      <c r="N4" s="39"/>
      <c r="O4" s="23"/>
    </row>
    <row r="5" spans="1:17" ht="57.75" thickTop="1" thickBot="1" x14ac:dyDescent="0.35">
      <c r="A5" s="26" t="s">
        <v>18</v>
      </c>
      <c r="B5" s="27" t="s">
        <v>1</v>
      </c>
      <c r="C5" s="12"/>
      <c r="D5" s="11">
        <f>IF(Q2=TRUE,IF(L10&gt;L17,+L17,L10),L10)</f>
        <v>0</v>
      </c>
      <c r="G5" t="s">
        <v>26</v>
      </c>
      <c r="H5" t="s">
        <v>26</v>
      </c>
      <c r="O5" s="23" t="s">
        <v>30</v>
      </c>
    </row>
    <row r="6" spans="1:17" ht="14.25" thickTop="1" thickBot="1" x14ac:dyDescent="0.25">
      <c r="O6" s="20"/>
    </row>
    <row r="7" spans="1:17" ht="38.25" thickBot="1" x14ac:dyDescent="0.35">
      <c r="B7" s="28" t="s">
        <v>20</v>
      </c>
      <c r="C7" s="46" t="str">
        <f>IF(L10=D5,"Mileage - Personal Vehicle Rate",IF(L17=D5,"Mileage - Motor Pool Rate",""))</f>
        <v>Mileage - Personal Vehicle Rate</v>
      </c>
      <c r="D7" s="47"/>
      <c r="E7" s="47"/>
      <c r="F7" s="48"/>
      <c r="O7" s="20" t="s">
        <v>31</v>
      </c>
    </row>
    <row r="8" spans="1:17" x14ac:dyDescent="0.2">
      <c r="B8" s="25"/>
      <c r="O8" s="20"/>
    </row>
    <row r="9" spans="1:17" x14ac:dyDescent="0.2">
      <c r="C9" s="4" t="s">
        <v>2</v>
      </c>
      <c r="K9" s="2"/>
      <c r="L9" s="3"/>
      <c r="M9"/>
      <c r="O9" s="21"/>
    </row>
    <row r="10" spans="1:17" x14ac:dyDescent="0.2">
      <c r="C10" t="s">
        <v>0</v>
      </c>
      <c r="E10">
        <f>+D2</f>
        <v>0</v>
      </c>
      <c r="F10" t="s">
        <v>3</v>
      </c>
      <c r="G10" s="16">
        <v>0.72499999999999998</v>
      </c>
      <c r="H10" t="s">
        <v>4</v>
      </c>
      <c r="I10" s="5" t="s">
        <v>5</v>
      </c>
      <c r="K10" s="2"/>
      <c r="L10" s="6">
        <f>+D2*G10</f>
        <v>0</v>
      </c>
      <c r="M10"/>
      <c r="O10" s="22" t="s">
        <v>32</v>
      </c>
    </row>
    <row r="11" spans="1:17" x14ac:dyDescent="0.2">
      <c r="G11" s="13" t="s">
        <v>28</v>
      </c>
      <c r="K11" s="2"/>
      <c r="L11" s="3"/>
      <c r="M11"/>
      <c r="O11" s="22" t="s">
        <v>33</v>
      </c>
    </row>
    <row r="12" spans="1:17" x14ac:dyDescent="0.2">
      <c r="K12" s="2"/>
      <c r="L12" s="3"/>
      <c r="M12"/>
      <c r="O12" s="20"/>
    </row>
    <row r="13" spans="1:17" ht="25.5" x14ac:dyDescent="0.2">
      <c r="C13" s="4" t="s">
        <v>6</v>
      </c>
      <c r="K13" s="2"/>
      <c r="L13" s="3"/>
      <c r="M13"/>
      <c r="O13" s="23" t="s">
        <v>34</v>
      </c>
    </row>
    <row r="14" spans="1:17" x14ac:dyDescent="0.2">
      <c r="C14" t="s">
        <v>0</v>
      </c>
      <c r="E14">
        <f>+D2</f>
        <v>0</v>
      </c>
      <c r="I14">
        <f>+D2</f>
        <v>0</v>
      </c>
      <c r="K14" s="2"/>
      <c r="L14" s="3"/>
      <c r="M14"/>
      <c r="O14" s="20"/>
    </row>
    <row r="15" spans="1:17" ht="76.5" x14ac:dyDescent="0.2">
      <c r="B15" t="s">
        <v>27</v>
      </c>
      <c r="E15" t="s">
        <v>8</v>
      </c>
      <c r="I15">
        <f>SUM(I14:I14)</f>
        <v>0</v>
      </c>
      <c r="J15" t="s">
        <v>3</v>
      </c>
      <c r="K15" s="2">
        <v>0.32</v>
      </c>
      <c r="L15" s="3">
        <f>+K15*I15</f>
        <v>0</v>
      </c>
      <c r="M15"/>
      <c r="O15" s="23" t="s">
        <v>35</v>
      </c>
    </row>
    <row r="16" spans="1:17" x14ac:dyDescent="0.2">
      <c r="C16" t="s">
        <v>9</v>
      </c>
      <c r="D16" t="s">
        <v>7</v>
      </c>
      <c r="E16">
        <f>+D3</f>
        <v>0</v>
      </c>
      <c r="F16" t="s">
        <v>3</v>
      </c>
      <c r="G16" s="7">
        <v>39</v>
      </c>
      <c r="H16" t="s">
        <v>4</v>
      </c>
      <c r="K16" s="2"/>
      <c r="L16" s="8">
        <f>+D3*G16</f>
        <v>0</v>
      </c>
      <c r="M16"/>
      <c r="O16" s="20"/>
    </row>
    <row r="17" spans="2:15" ht="38.25" x14ac:dyDescent="0.2">
      <c r="E17" s="4" t="s">
        <v>10</v>
      </c>
      <c r="F17" s="4"/>
      <c r="G17" s="4"/>
      <c r="H17" s="4"/>
      <c r="I17" s="9" t="s">
        <v>11</v>
      </c>
      <c r="J17" s="4"/>
      <c r="K17" s="10"/>
      <c r="L17" s="6">
        <f>SUM(L15:L16)</f>
        <v>0</v>
      </c>
      <c r="M17"/>
      <c r="O17" s="23" t="s">
        <v>36</v>
      </c>
    </row>
    <row r="18" spans="2:15" x14ac:dyDescent="0.2">
      <c r="O18" s="20"/>
    </row>
    <row r="19" spans="2:15" ht="51" x14ac:dyDescent="0.2">
      <c r="B19" s="24" t="s">
        <v>15</v>
      </c>
      <c r="O19" s="23" t="s">
        <v>37</v>
      </c>
    </row>
    <row r="20" spans="2:15" x14ac:dyDescent="0.2">
      <c r="O20" s="20"/>
    </row>
    <row r="21" spans="2:15" x14ac:dyDescent="0.2">
      <c r="O21" s="23" t="s">
        <v>38</v>
      </c>
    </row>
    <row r="22" spans="2:15" x14ac:dyDescent="0.2">
      <c r="O22" s="20"/>
    </row>
    <row r="23" spans="2:15" x14ac:dyDescent="0.2">
      <c r="O23" s="23" t="s">
        <v>39</v>
      </c>
    </row>
    <row r="24" spans="2:15" x14ac:dyDescent="0.2">
      <c r="O24" s="21"/>
    </row>
    <row r="25" spans="2:15" ht="25.5" x14ac:dyDescent="0.2">
      <c r="O25" s="22" t="s">
        <v>40</v>
      </c>
    </row>
    <row r="26" spans="2:15" x14ac:dyDescent="0.2">
      <c r="O26" s="22" t="s">
        <v>41</v>
      </c>
    </row>
    <row r="27" spans="2:15" x14ac:dyDescent="0.2">
      <c r="O27" s="20"/>
    </row>
    <row r="28" spans="2:15" ht="25.5" x14ac:dyDescent="0.2">
      <c r="O28" s="23" t="s">
        <v>42</v>
      </c>
    </row>
    <row r="29" spans="2:15" x14ac:dyDescent="0.2">
      <c r="O29" s="20"/>
    </row>
    <row r="30" spans="2:15" x14ac:dyDescent="0.2">
      <c r="O30" s="23"/>
    </row>
    <row r="31" spans="2:15" x14ac:dyDescent="0.2">
      <c r="O31" s="20"/>
    </row>
    <row r="32" spans="2:15" ht="25.5" x14ac:dyDescent="0.2">
      <c r="O32" s="23" t="s">
        <v>12</v>
      </c>
    </row>
    <row r="33" spans="15:15" x14ac:dyDescent="0.2">
      <c r="O33" s="20"/>
    </row>
    <row r="34" spans="15:15" x14ac:dyDescent="0.2">
      <c r="O34" s="23" t="s">
        <v>13</v>
      </c>
    </row>
    <row r="35" spans="15:15" x14ac:dyDescent="0.2">
      <c r="O35" s="23" t="s">
        <v>14</v>
      </c>
    </row>
    <row r="36" spans="15:15" x14ac:dyDescent="0.2">
      <c r="O36" s="17"/>
    </row>
    <row r="37" spans="15:15" x14ac:dyDescent="0.2">
      <c r="O37" s="17"/>
    </row>
    <row r="38" spans="15:15" x14ac:dyDescent="0.2">
      <c r="O38" s="17"/>
    </row>
  </sheetData>
  <mergeCells count="1">
    <mergeCell ref="C7:F7"/>
  </mergeCells>
  <printOptions gridLines="1" gridLinesSet="0"/>
  <pageMargins left="0.75" right="0.75" top="1" bottom="1" header="0.5" footer="0.5"/>
  <pageSetup scale="74" orientation="portrait" horizontalDpi="4294967292" r:id="rId1"/>
  <headerFooter alignWithMargins="0">
    <oddHeader>&amp;A</oddHeader>
    <oddFooter>Page &amp;P</oddFooter>
  </headerFooter>
  <colBreaks count="1" manualBreakCount="1">
    <brk id="14" max="34" man="1"/>
  </col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3</xdr:col>
                    <xdr:colOff>209550</xdr:colOff>
                    <xdr:row>3</xdr:row>
                    <xdr:rowOff>19050</xdr:rowOff>
                  </from>
                  <to>
                    <xdr:col>5</xdr:col>
                    <xdr:colOff>0</xdr:colOff>
                    <xdr:row>3</xdr:row>
                    <xdr:rowOff>228600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2.75" x14ac:dyDescent="0.2"/>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Calculator</vt:lpstr>
      <vt:lpstr>map screenshot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Ted Burkhardt</dc:creator>
  <cp:lastModifiedBy>Olivia Morgan</cp:lastModifiedBy>
  <cp:lastPrinted>2019-10-03T18:15:24Z</cp:lastPrinted>
  <dcterms:created xsi:type="dcterms:W3CDTF">1999-07-28T21:15:17Z</dcterms:created>
  <dcterms:modified xsi:type="dcterms:W3CDTF">2026-01-09T16:45:04Z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ies>
</file>