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/>
  <mc:AlternateContent xmlns:mc="http://schemas.openxmlformats.org/markup-compatibility/2006">
    <mc:Choice Requires="x15">
      <x15ac:absPath xmlns:x15ac="http://schemas.microsoft.com/office/spreadsheetml/2010/11/ac" url="/Users/knirckm/Desktop/WEBSITE/Accessible Course of Study Worksheets/"/>
    </mc:Choice>
  </mc:AlternateContent>
  <xr:revisionPtr revIDLastSave="0" documentId="13_ncr:1_{20A0A4AB-736A-D847-880D-B6E7FC69459D}" xr6:coauthVersionLast="47" xr6:coauthVersionMax="47" xr10:uidLastSave="{00000000-0000-0000-0000-000000000000}"/>
  <bookViews>
    <workbookView xWindow="13600" yWindow="2700" windowWidth="24160" windowHeight="17540" tabRatio="500" xr2:uid="{00000000-000D-0000-FFFF-FFFF00000000}"/>
  </bookViews>
  <sheets>
    <sheet name="BIOL MINOR" sheetId="1" r:id="rId1"/>
    <sheet name="Sheet1" sheetId="9" state="hidden" r:id="rId2"/>
    <sheet name="Validate Lists" sheetId="2" state="hidden" r:id="rId3"/>
  </sheets>
  <definedNames>
    <definedName name="_xlnm.Print_Area" localSheetId="0">'BIOL MINOR'!$A$1:$H$43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7" i="1" l="1"/>
  <c r="K27" i="1"/>
  <c r="J27" i="1"/>
  <c r="I27" i="1" s="1"/>
  <c r="L26" i="1"/>
  <c r="K26" i="1"/>
  <c r="J26" i="1"/>
  <c r="I26" i="1" s="1"/>
  <c r="L13" i="1"/>
  <c r="K13" i="1"/>
  <c r="J13" i="1"/>
  <c r="I13" i="1" s="1"/>
  <c r="L12" i="1"/>
  <c r="K12" i="1"/>
  <c r="J12" i="1"/>
  <c r="I12" i="1" s="1"/>
  <c r="L28" i="1"/>
  <c r="K28" i="1"/>
  <c r="J28" i="1"/>
  <c r="I28" i="1" s="1"/>
  <c r="L25" i="1"/>
  <c r="K25" i="1"/>
  <c r="J25" i="1"/>
  <c r="I25" i="1" s="1"/>
  <c r="L24" i="1"/>
  <c r="K24" i="1"/>
  <c r="J24" i="1"/>
  <c r="I24" i="1" s="1"/>
  <c r="L21" i="1"/>
  <c r="K21" i="1"/>
  <c r="J21" i="1"/>
  <c r="I21" i="1" s="1"/>
  <c r="L20" i="1"/>
  <c r="K20" i="1"/>
  <c r="J20" i="1"/>
  <c r="I20" i="1" s="1"/>
  <c r="L19" i="1"/>
  <c r="K19" i="1"/>
  <c r="J19" i="1"/>
  <c r="I19" i="1" s="1"/>
  <c r="L18" i="1"/>
  <c r="K18" i="1"/>
  <c r="J18" i="1"/>
  <c r="I18" i="1" s="1"/>
  <c r="L17" i="1"/>
  <c r="K17" i="1"/>
  <c r="J17" i="1"/>
  <c r="I17" i="1" s="1"/>
  <c r="L16" i="1"/>
  <c r="K16" i="1"/>
  <c r="J16" i="1"/>
  <c r="I16" i="1" s="1"/>
  <c r="L15" i="1"/>
  <c r="K15" i="1"/>
  <c r="J15" i="1"/>
  <c r="I15" i="1" s="1"/>
  <c r="L14" i="1"/>
  <c r="K14" i="1"/>
  <c r="J14" i="1"/>
  <c r="I14" i="1" s="1"/>
  <c r="K29" i="1" l="1"/>
  <c r="I29" i="1"/>
  <c r="L29" i="1"/>
  <c r="I22" i="1"/>
  <c r="K22" i="1"/>
  <c r="L22" i="1"/>
  <c r="H31" i="1" s="1"/>
  <c r="E22" i="1"/>
  <c r="E29" i="1"/>
  <c r="H32" i="1" l="1"/>
</calcChain>
</file>

<file path=xl/sharedStrings.xml><?xml version="1.0" encoding="utf-8"?>
<sst xmlns="http://schemas.openxmlformats.org/spreadsheetml/2006/main" count="385" uniqueCount="178">
  <si>
    <t>Approved Course of Study</t>
  </si>
  <si>
    <t>Cr.</t>
  </si>
  <si>
    <t>Year</t>
  </si>
  <si>
    <t xml:space="preserve"> </t>
  </si>
  <si>
    <t>Qtr.</t>
  </si>
  <si>
    <t>Letter Grade</t>
  </si>
  <si>
    <t>GPA</t>
  </si>
  <si>
    <t>TOTAL CREDITS:</t>
  </si>
  <si>
    <t>COMMENTS:</t>
  </si>
  <si>
    <t xml:space="preserve"> GPA:</t>
  </si>
  <si>
    <t>Department of Biological Sciences  *  College of the Sciences, Central Washington University</t>
  </si>
  <si>
    <t>Structure / Function Group</t>
  </si>
  <si>
    <t>Biological Diversity Group</t>
  </si>
  <si>
    <t>Evolution Group</t>
  </si>
  <si>
    <t>Ecology Group</t>
  </si>
  <si>
    <t>Molecular &amp; Cell Group</t>
  </si>
  <si>
    <t>CORE COURSES</t>
  </si>
  <si>
    <t>VARIABLE CREDIT COURSES</t>
  </si>
  <si>
    <t>BIOL 343 Plant Anatomy (5)</t>
  </si>
  <si>
    <t>BIOL 322 Introductory Microbiology (5)</t>
  </si>
  <si>
    <t xml:space="preserve">BIOL 353 Integrative Anatomy (6) </t>
  </si>
  <si>
    <t>BIOL 360 General Ecology (5)</t>
  </si>
  <si>
    <t xml:space="preserve">BIOL 323 Microbiology (5) </t>
  </si>
  <si>
    <t>BIOL 181 General Biology I and Lab(5)</t>
  </si>
  <si>
    <t>BIOL 295 Research (1-6)</t>
  </si>
  <si>
    <r>
      <t xml:space="preserve">BIOL 353 Integrative Anatomy (6) </t>
    </r>
    <r>
      <rPr>
        <sz val="10"/>
        <color theme="1"/>
        <rFont val="Calibri"/>
        <family val="2"/>
        <scheme val="minor"/>
      </rPr>
      <t/>
    </r>
  </si>
  <si>
    <t>BIOL 323 Microbiology (5)</t>
  </si>
  <si>
    <t>BIOL 371 Paleobiology (4)</t>
  </si>
  <si>
    <t xml:space="preserve">BIOL 362 Biomes of Pacific Northwest (4) </t>
  </si>
  <si>
    <t xml:space="preserve">BIOL 354 Developmental Biology (5)* </t>
  </si>
  <si>
    <t>BIOL 182 General Biology II and Lab (5)</t>
  </si>
  <si>
    <t>BIOL 298 Special Topics (1-6)</t>
  </si>
  <si>
    <t>BIOL 354 Developmental Biology (5)*</t>
  </si>
  <si>
    <t>BIOL 341 Plant Taxonomy (5)</t>
  </si>
  <si>
    <t>BIOL 421 General Virology (5)*</t>
  </si>
  <si>
    <t xml:space="preserve">BIOL 377 Regional Natural History (2)*** </t>
  </si>
  <si>
    <t xml:space="preserve">BIOL 421 General Virology (5)* </t>
  </si>
  <si>
    <t>BIOL 183 General Biology III and Lab (5)</t>
  </si>
  <si>
    <t>BIOL 299 Seminar (1-5)</t>
  </si>
  <si>
    <t xml:space="preserve">BIOL 355 Human Anatomy &amp; Physiology I (5)***# </t>
  </si>
  <si>
    <t>BIOL 344 Dendrology (4)</t>
  </si>
  <si>
    <t>BIOL 465 Biology of Animal Behavior (4)</t>
  </si>
  <si>
    <t xml:space="preserve">BIOL 377 Regional Natural History Lab (3)*** </t>
  </si>
  <si>
    <t>BIOL 422 Immunology (5)*</t>
  </si>
  <si>
    <t xml:space="preserve">CHEM 181 General Chemistry I (4) </t>
  </si>
  <si>
    <t>BIOL 396 Individual Study (1-6)</t>
  </si>
  <si>
    <t>BIOL 356 Human Anatomy &amp; Physiology II (5)***#</t>
  </si>
  <si>
    <t>BIOL 351 General Entomology (5)</t>
  </si>
  <si>
    <t>BIOL 470 Mechanisms of Evolution (5)</t>
  </si>
  <si>
    <t xml:space="preserve">BIOL 420 Environmental Microbiology (5) </t>
  </si>
  <si>
    <t xml:space="preserve">BIOL 423 Techniques in Immunology &amp; Virology (5)* </t>
  </si>
  <si>
    <t>CHEM 181LAB General Chemistry 1 Lab (1)</t>
  </si>
  <si>
    <t>BIOL 398 Special Topics (1-6)</t>
  </si>
  <si>
    <t>BIOL 352 Parasitology (5)</t>
  </si>
  <si>
    <t>BIOL 459 Winter Biology (4)</t>
  </si>
  <si>
    <t>BIOL 425 Molecular Biotechnology (5)</t>
  </si>
  <si>
    <t>CHEM 182 General Chemistry II (4)</t>
  </si>
  <si>
    <t>BIOL 399 Seminar (1-5)</t>
  </si>
  <si>
    <r>
      <t xml:space="preserve">BIOL 423 Techniques in Immunology &amp; Virology (5)* </t>
    </r>
    <r>
      <rPr>
        <b/>
        <sz val="10"/>
        <color theme="1"/>
        <rFont val="Calibri"/>
        <family val="2"/>
        <scheme val="minor"/>
      </rPr>
      <t/>
    </r>
  </si>
  <si>
    <t>BIOL 461 Community Ecology (5)</t>
  </si>
  <si>
    <t>BIOL 428 Nutrigenomics (5)</t>
  </si>
  <si>
    <t>CHEM 182LAB General Chemistry II Lab (1)</t>
  </si>
  <si>
    <t>BIOL 405 Current Topics in Biology (2-5)</t>
  </si>
  <si>
    <t>BIOL 426 Medical Microbiology (3)</t>
  </si>
  <si>
    <t>BIOL 443 Mycology (5)</t>
  </si>
  <si>
    <t xml:space="preserve">BIOL 462 Wildlife &amp; Fisheries Ecology (5) </t>
  </si>
  <si>
    <t>BIOL 430 Cell Biology (5)</t>
  </si>
  <si>
    <t>CHEM 183 General Chemistry III (4)</t>
  </si>
  <si>
    <t>BIOL 490 Cooperative Education (1-12)</t>
  </si>
  <si>
    <t>BIOL 426LAB Medical Microbiology Lab (2)</t>
  </si>
  <si>
    <t>BIOL 444 Algae and Bryophytes (5)</t>
  </si>
  <si>
    <t>BIOL 463 Limnology (5)</t>
  </si>
  <si>
    <t>BIOL 431 The Cell Biology of Cancer (3)</t>
  </si>
  <si>
    <t>CHEM 183LAB General Chemistry III Lab (1)</t>
  </si>
  <si>
    <t>BIOL 491 Workshop (1-6)</t>
  </si>
  <si>
    <t>BIOL 441 Plant Physiology (5)*</t>
  </si>
  <si>
    <t>BIOL 445 Field Mycology (5)</t>
  </si>
  <si>
    <t xml:space="preserve">BIOL 464 Terrestrial Plant Ecology (5) </t>
  </si>
  <si>
    <t>BIOL 431LAB The Cell Biology of Cancer Lab (2)</t>
  </si>
  <si>
    <t>BIOL 213 Introductory Biostatistics (4)</t>
  </si>
  <si>
    <t>BIOL 492 Lab Experience in Teaching Bio. Science (2)</t>
  </si>
  <si>
    <t>BIOL 454 Histology (3)</t>
  </si>
  <si>
    <t>BIOL 450 Ichthyology (4)</t>
  </si>
  <si>
    <t>BIOL 466 Conservation Biology (5)</t>
  </si>
  <si>
    <t>BIOL 321 Genetics (5)</t>
  </si>
  <si>
    <t>BIOL 495 Research (1-6)</t>
  </si>
  <si>
    <t>BIOL 455 Integrative Animal Physiology (5)#</t>
  </si>
  <si>
    <t>BIOL 451 Herpetology (4)</t>
  </si>
  <si>
    <t xml:space="preserve">BIOL 467 Biological Field Techniques (5) </t>
  </si>
  <si>
    <t xml:space="preserve">BIOL 457 Fundamentals of Neuroscience (5)* </t>
  </si>
  <si>
    <t>BIOL 499S Senior Seminar (1)</t>
  </si>
  <si>
    <t>BIOL 496 Individual Study (1-6)</t>
  </si>
  <si>
    <t>BIOL 452 Ornithology (4)</t>
  </si>
  <si>
    <t>BIOL 498 Special Topics (1-6)</t>
  </si>
  <si>
    <t>BIOL 453 Mammalogy (5)</t>
  </si>
  <si>
    <t>BIOL 499 Seminar (1-5)</t>
  </si>
  <si>
    <t>Quarter</t>
  </si>
  <si>
    <t>A</t>
  </si>
  <si>
    <t>Credits Earned</t>
  </si>
  <si>
    <t>Structure/Function OR Molecular Cell Group</t>
  </si>
  <si>
    <t>All Groups</t>
  </si>
  <si>
    <t>Fall</t>
  </si>
  <si>
    <t>A-</t>
  </si>
  <si>
    <t>^^^ Structure / Function Group ^^^</t>
  </si>
  <si>
    <t>^^^ Biological Diversity Group ^^^</t>
  </si>
  <si>
    <t>Win</t>
  </si>
  <si>
    <t>B+</t>
  </si>
  <si>
    <t>Spr</t>
  </si>
  <si>
    <t>B</t>
  </si>
  <si>
    <t>Ecology OR Evolution Group</t>
  </si>
  <si>
    <t>Sum</t>
  </si>
  <si>
    <t>B-</t>
  </si>
  <si>
    <t>^^^ Ecology Group ^^^</t>
  </si>
  <si>
    <t>C+</t>
  </si>
  <si>
    <t xml:space="preserve"> BIOL 355 Human Anatomy &amp; Physiology I (5)***# </t>
  </si>
  <si>
    <t>Physics Courses</t>
  </si>
  <si>
    <t>C</t>
  </si>
  <si>
    <t>PHYS 111 - Introductory Physics I (5)</t>
  </si>
  <si>
    <t>C-</t>
  </si>
  <si>
    <t xml:space="preserve"> BIOL 422 Immunology (5)*</t>
  </si>
  <si>
    <t>PHYS 121 - Introductory Physics for the Life Sciences I (5)</t>
  </si>
  <si>
    <t>D+</t>
  </si>
  <si>
    <t>PHYS 181 - General Physics I (5)</t>
  </si>
  <si>
    <t>D</t>
  </si>
  <si>
    <t>D-</t>
  </si>
  <si>
    <t>F</t>
  </si>
  <si>
    <t xml:space="preserve">General Biology Electives </t>
  </si>
  <si>
    <t>BIOL 413 Advanced Biostatistics (5)*</t>
  </si>
  <si>
    <t>^^^ Molecular &amp; Cell Group ^^^</t>
  </si>
  <si>
    <t>^^^ Evolution Group ^^^</t>
  </si>
  <si>
    <t xml:space="preserve">BIOL 354 General Vertebrate Embryology (5)* </t>
  </si>
  <si>
    <t>BIOL 353 Integrative Anatomy (6)</t>
  </si>
  <si>
    <t>BIOL 423 Techniques in Immunology &amp; Virology (5)*</t>
  </si>
  <si>
    <t>^^^General Biology Electives^^^</t>
  </si>
  <si>
    <t>BIOL 413 Advanced Biostatistics (5)</t>
  </si>
  <si>
    <t>^^^Variable Credit Courses^^^</t>
  </si>
  <si>
    <t>Biology Core Requirements (34 Credits)</t>
  </si>
  <si>
    <r>
      <t xml:space="preserve">Electives in Biological Sciences (10 Credits)  </t>
    </r>
    <r>
      <rPr>
        <i/>
        <u/>
        <sz val="11"/>
        <color theme="1"/>
        <rFont val="Arial Narrow"/>
        <family val="2"/>
      </rPr>
      <t>Must Have Advisor Approval</t>
    </r>
  </si>
  <si>
    <t>MINOR ELECTIVES</t>
  </si>
  <si>
    <t>BIOL 305 Human Anatomy and Physiology for Health-Related Majors I (5)</t>
  </si>
  <si>
    <t>BIOL 306 Human Anatomy and Physiology for Heath-Related Majors II (5)</t>
  </si>
  <si>
    <t xml:space="preserve">BIOLOGY MINOR </t>
  </si>
  <si>
    <t>BIOL 435 Cell Analysis by Flow Cytometry (4)</t>
  </si>
  <si>
    <t xml:space="preserve">Quarter &amp; Year Minor Declared </t>
  </si>
  <si>
    <t>(ex: Fall 2020)</t>
  </si>
  <si>
    <t>Print Name ↑</t>
  </si>
  <si>
    <t>Date ↑</t>
  </si>
  <si>
    <t>Minor Advisor Signature ↑</t>
  </si>
  <si>
    <t>Department Chair Signature ↑</t>
  </si>
  <si>
    <t>Adj credits</t>
  </si>
  <si>
    <t>BIOL 181 - General Biology I (5)</t>
  </si>
  <si>
    <t>BIOL 182 - General Biology II (5)</t>
  </si>
  <si>
    <t>BIOL 183 - General Biology III (5)</t>
  </si>
  <si>
    <t>BIOL 213 - Introductory Biostatistics (4)</t>
  </si>
  <si>
    <t>CHEM 181 - General Chemistry I (4)</t>
  </si>
  <si>
    <t>CHEM 181LAB - General Chemistry Lab (1)</t>
  </si>
  <si>
    <t>CHEM 182 - General Chemistry II (4)</t>
  </si>
  <si>
    <t>CHEM 183 - General Chemistry III (4)</t>
  </si>
  <si>
    <t>CHEM 182LAB - General Chemistry Lab (1)</t>
  </si>
  <si>
    <t>CHEM 183LAB - General Chemistry Lab (1)</t>
  </si>
  <si>
    <t>[EF]</t>
  </si>
  <si>
    <t>[EP]</t>
  </si>
  <si>
    <t xml:space="preserve">Student Signature ↑ </t>
  </si>
  <si>
    <t>Last Name ↑</t>
  </si>
  <si>
    <t>IF Letter Grade</t>
  </si>
  <si>
    <t>Adj Total Cr</t>
  </si>
  <si>
    <t>First Name ↑</t>
  </si>
  <si>
    <t>Initial ↑</t>
  </si>
  <si>
    <t>CWU ID# ↑</t>
  </si>
  <si>
    <t>CWU E-mail ↑</t>
  </si>
  <si>
    <t>BIOL 344 Forest Ecology (4)</t>
  </si>
  <si>
    <t xml:space="preserve">BIOL 377LAB Regional Natural History Lab (3)*** </t>
  </si>
  <si>
    <t>BIOL 432 Epigenetics (5)</t>
  </si>
  <si>
    <t>BIOL 343 Plant Form and Function (5)</t>
  </si>
  <si>
    <t>BIOL 461LAB Community Ecology Lab (2)</t>
  </si>
  <si>
    <t>BIOL 305 and 306 are allowed for the Minor as well as BIOL 321 Genetics as an elective instead of a core course</t>
  </si>
  <si>
    <t>^^^General Biology Electives For Minors^^^</t>
  </si>
  <si>
    <t>Created 3/27/18. Updated 5/8/23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</si>
</sst>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3"/>
      <name val="Arial Narrow"/>
      <family val="2"/>
    </font>
    <font>
      <i/>
      <sz val="9"/>
      <color theme="1"/>
      <name val="Arial Narrow"/>
      <family val="2"/>
    </font>
    <font>
      <sz val="10"/>
      <color theme="1"/>
      <name val="Arial Narrow"/>
      <family val="2"/>
    </font>
    <font>
      <sz val="9"/>
      <color theme="0" tint="-0.499984740745262"/>
      <name val="Arial Narrow"/>
      <family val="2"/>
    </font>
    <font>
      <sz val="8"/>
      <name val="Calibri"/>
      <family val="2"/>
      <scheme val="minor"/>
    </font>
    <font>
      <b/>
      <u/>
      <sz val="11"/>
      <color theme="1"/>
      <name val="Arial Narrow"/>
      <family val="2"/>
    </font>
    <font>
      <b/>
      <sz val="9"/>
      <color theme="0" tint="-0.499984740745262"/>
      <name val="Arial Narrow"/>
      <family val="2"/>
    </font>
    <font>
      <b/>
      <sz val="14"/>
      <color theme="1"/>
      <name val="Arial Narrow"/>
      <family val="2"/>
    </font>
    <font>
      <b/>
      <u/>
      <sz val="11"/>
      <color rgb="FF000000"/>
      <name val="Arial Narrow"/>
      <family val="2"/>
    </font>
    <font>
      <b/>
      <i/>
      <sz val="7"/>
      <color theme="1"/>
      <name val="Arial Narrow"/>
      <family val="2"/>
    </font>
    <font>
      <sz val="10"/>
      <color rgb="FFFF0000"/>
      <name val="Avenir Book"/>
      <family val="2"/>
    </font>
    <font>
      <sz val="10"/>
      <color theme="1"/>
      <name val="Avenir Book"/>
      <family val="2"/>
    </font>
    <font>
      <sz val="10"/>
      <name val="Avenir Book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venir Book"/>
      <family val="2"/>
    </font>
    <font>
      <sz val="10"/>
      <color theme="8"/>
      <name val="Avenir Book"/>
      <family val="2"/>
    </font>
    <font>
      <sz val="9"/>
      <color rgb="FF000000"/>
      <name val="Avenir Book"/>
      <family val="2"/>
    </font>
    <font>
      <sz val="11"/>
      <color theme="1"/>
      <name val="Calibri"/>
      <family val="2"/>
      <scheme val="minor"/>
    </font>
    <font>
      <i/>
      <u/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14"/>
      <color rgb="FFFF0000"/>
      <name val="Arial Narrow"/>
      <family val="2"/>
    </font>
    <font>
      <sz val="11"/>
      <color rgb="FFFF0000"/>
      <name val="Arial Narrow"/>
      <family val="2"/>
    </font>
    <font>
      <b/>
      <sz val="11"/>
      <color rgb="FFFF0000"/>
      <name val="Arial Narrow"/>
      <family val="2"/>
    </font>
    <font>
      <sz val="10"/>
      <color rgb="FFFF0000"/>
      <name val="Arial Narrow"/>
      <family val="2"/>
    </font>
    <font>
      <sz val="11"/>
      <color rgb="FF00B050"/>
      <name val="Arial Narrow"/>
      <family val="2"/>
    </font>
    <font>
      <b/>
      <sz val="11"/>
      <color rgb="FF00B050"/>
      <name val="Arial Narrow"/>
      <family val="2"/>
    </font>
    <font>
      <b/>
      <sz val="14"/>
      <color rgb="FF00B050"/>
      <name val="Arial Narrow"/>
      <family val="2"/>
    </font>
    <font>
      <sz val="11"/>
      <color rgb="FF002060"/>
      <name val="Arial Narrow"/>
      <family val="2"/>
    </font>
    <font>
      <b/>
      <sz val="11"/>
      <color rgb="FF002060"/>
      <name val="Arial Narrow"/>
      <family val="2"/>
    </font>
    <font>
      <sz val="10"/>
      <color rgb="FF00B050"/>
      <name val="Arial Narrow"/>
      <family val="2"/>
    </font>
    <font>
      <b/>
      <sz val="10"/>
      <color theme="1"/>
      <name val="Avenir Book"/>
      <family val="2"/>
    </font>
    <font>
      <b/>
      <sz val="10"/>
      <name val="Avenir Book"/>
      <family val="2"/>
    </font>
    <font>
      <i/>
      <sz val="10"/>
      <color theme="4"/>
      <name val="Avenir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1" xfId="0" applyFont="1" applyBorder="1"/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/>
    <xf numFmtId="0" fontId="16" fillId="0" borderId="0" xfId="0" applyFont="1"/>
    <xf numFmtId="0" fontId="18" fillId="0" borderId="0" xfId="0" applyFont="1"/>
    <xf numFmtId="0" fontId="20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0" fontId="21" fillId="0" borderId="0" xfId="0" applyFont="1" applyAlignment="1">
      <alignment wrapText="1"/>
    </xf>
    <xf numFmtId="0" fontId="20" fillId="0" borderId="0" xfId="0" applyFont="1"/>
    <xf numFmtId="0" fontId="22" fillId="0" borderId="0" xfId="0" applyFont="1" applyAlignment="1">
      <alignment wrapText="1"/>
    </xf>
    <xf numFmtId="0" fontId="1" fillId="0" borderId="4" xfId="0" applyFont="1" applyBorder="1" applyAlignment="1">
      <alignment vertical="center"/>
    </xf>
    <xf numFmtId="1" fontId="12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1" fontId="1" fillId="0" borderId="4" xfId="0" applyNumberFormat="1" applyFont="1" applyBorder="1"/>
    <xf numFmtId="0" fontId="1" fillId="0" borderId="4" xfId="0" applyFont="1" applyBorder="1"/>
    <xf numFmtId="0" fontId="5" fillId="0" borderId="4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12" fillId="0" borderId="0" xfId="0" applyNumberFormat="1" applyFont="1" applyAlignment="1">
      <alignment horizontal="center" vertical="center"/>
    </xf>
    <xf numFmtId="0" fontId="36" fillId="0" borderId="0" xfId="0" applyFont="1" applyAlignment="1">
      <alignment wrapText="1"/>
    </xf>
    <xf numFmtId="0" fontId="37" fillId="0" borderId="0" xfId="0" applyFont="1"/>
    <xf numFmtId="0" fontId="20" fillId="3" borderId="0" xfId="0" applyFont="1" applyFill="1" applyAlignment="1">
      <alignment wrapText="1"/>
    </xf>
    <xf numFmtId="0" fontId="7" fillId="0" borderId="5" xfId="0" applyFont="1" applyBorder="1"/>
    <xf numFmtId="0" fontId="8" fillId="2" borderId="0" xfId="0" applyFont="1" applyFill="1"/>
    <xf numFmtId="0" fontId="6" fillId="2" borderId="0" xfId="0" applyFont="1" applyFill="1" applyAlignment="1">
      <alignment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9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3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L54"/>
  <sheetViews>
    <sheetView tabSelected="1" zoomScaleNormal="100" zoomScalePageLayoutView="120" workbookViewId="0">
      <selection activeCell="A43" sqref="A43"/>
    </sheetView>
  </sheetViews>
  <sheetFormatPr baseColWidth="10" defaultColWidth="10.83203125" defaultRowHeight="14"/>
  <cols>
    <col min="1" max="1" width="16.83203125" style="1" customWidth="1"/>
    <col min="2" max="2" width="14.33203125" style="1" customWidth="1"/>
    <col min="3" max="3" width="25.83203125" style="1" customWidth="1"/>
    <col min="4" max="4" width="0.6640625" style="1" customWidth="1"/>
    <col min="5" max="5" width="7" style="1" customWidth="1"/>
    <col min="6" max="6" width="5.5" style="1" customWidth="1"/>
    <col min="7" max="7" width="9.33203125" style="1" customWidth="1"/>
    <col min="8" max="8" width="10.5" style="2" customWidth="1"/>
    <col min="9" max="9" width="7.1640625" style="10" hidden="1" customWidth="1"/>
    <col min="10" max="10" width="11.6640625" style="48" hidden="1" customWidth="1"/>
    <col min="11" max="11" width="0" style="52" hidden="1" customWidth="1"/>
    <col min="12" max="12" width="0" style="10" hidden="1" customWidth="1"/>
    <col min="13" max="16384" width="10.83203125" style="1"/>
  </cols>
  <sheetData>
    <row r="1" spans="1:12" s="11" customFormat="1" ht="25" customHeight="1">
      <c r="A1" s="89" t="s">
        <v>141</v>
      </c>
      <c r="B1" s="89"/>
      <c r="C1" s="89"/>
      <c r="D1" s="89"/>
      <c r="E1" s="89"/>
      <c r="F1" s="89"/>
      <c r="G1" s="89"/>
      <c r="H1" s="89"/>
      <c r="J1" s="47"/>
      <c r="K1" s="51"/>
    </row>
    <row r="2" spans="1:12" s="10" customFormat="1" ht="18">
      <c r="A2" s="90" t="s">
        <v>0</v>
      </c>
      <c r="B2" s="90"/>
      <c r="C2" s="90"/>
      <c r="D2" s="90"/>
      <c r="E2" s="90"/>
      <c r="F2" s="90"/>
      <c r="G2" s="90"/>
      <c r="H2" s="90"/>
      <c r="J2" s="48"/>
      <c r="K2" s="52"/>
    </row>
    <row r="3" spans="1:12" s="5" customFormat="1" ht="14.25" customHeight="1">
      <c r="A3" s="91" t="s">
        <v>10</v>
      </c>
      <c r="B3" s="91"/>
      <c r="C3" s="91"/>
      <c r="D3" s="91"/>
      <c r="E3" s="91"/>
      <c r="F3" s="91"/>
      <c r="G3" s="91"/>
      <c r="H3" s="91"/>
      <c r="I3" s="10"/>
      <c r="J3" s="48"/>
      <c r="K3" s="52"/>
      <c r="L3" s="10"/>
    </row>
    <row r="4" spans="1:12" ht="2" customHeight="1" thickBot="1">
      <c r="A4" s="92"/>
      <c r="B4" s="92"/>
      <c r="C4" s="92"/>
      <c r="D4" s="92"/>
      <c r="E4" s="92"/>
      <c r="F4" s="92"/>
      <c r="G4" s="92"/>
      <c r="H4" s="92"/>
      <c r="I4" s="13"/>
      <c r="J4" s="53"/>
      <c r="K4" s="54"/>
      <c r="L4" s="13"/>
    </row>
    <row r="5" spans="1:12" s="12" customFormat="1" ht="28" customHeight="1" thickTop="1">
      <c r="A5" s="94"/>
      <c r="B5" s="94"/>
      <c r="C5" s="94"/>
      <c r="D5" s="94"/>
      <c r="E5" s="30"/>
      <c r="F5" s="10"/>
      <c r="G5" s="95"/>
      <c r="H5" s="95"/>
      <c r="I5" s="10"/>
      <c r="J5" s="48"/>
      <c r="K5" s="52"/>
      <c r="L5" s="10"/>
    </row>
    <row r="6" spans="1:12" s="4" customFormat="1" ht="24" customHeight="1">
      <c r="A6" s="93" t="s">
        <v>163</v>
      </c>
      <c r="B6" s="93"/>
      <c r="C6" s="34" t="s">
        <v>166</v>
      </c>
      <c r="E6" s="35" t="s">
        <v>167</v>
      </c>
      <c r="F6" s="13"/>
      <c r="G6" s="88" t="s">
        <v>168</v>
      </c>
      <c r="H6" s="88"/>
      <c r="I6" s="45"/>
      <c r="J6" s="55"/>
      <c r="K6" s="56"/>
      <c r="L6" s="45"/>
    </row>
    <row r="7" spans="1:12" s="4" customFormat="1" ht="25" customHeight="1">
      <c r="A7" s="74"/>
      <c r="B7" s="74"/>
      <c r="C7" s="74"/>
      <c r="E7" s="73" t="s">
        <v>144</v>
      </c>
      <c r="I7" s="5"/>
      <c r="J7" s="49"/>
      <c r="K7" s="57"/>
      <c r="L7" s="5"/>
    </row>
    <row r="8" spans="1:12" s="4" customFormat="1" ht="23" customHeight="1">
      <c r="A8" s="88" t="s">
        <v>169</v>
      </c>
      <c r="B8" s="88"/>
      <c r="C8" s="88"/>
      <c r="D8" s="38"/>
      <c r="E8" s="35" t="s">
        <v>143</v>
      </c>
      <c r="F8" s="35"/>
      <c r="G8" s="35"/>
      <c r="H8" s="35"/>
      <c r="I8" s="5"/>
      <c r="J8" s="49"/>
      <c r="K8" s="57"/>
      <c r="L8" s="5"/>
    </row>
    <row r="9" spans="1:12" s="4" customFormat="1" ht="5" customHeight="1">
      <c r="E9" s="5"/>
      <c r="I9" s="5"/>
      <c r="J9" s="49"/>
      <c r="K9" s="57"/>
      <c r="L9" s="5"/>
    </row>
    <row r="10" spans="1:12" s="4" customFormat="1" ht="2.25" customHeight="1">
      <c r="E10" s="5"/>
      <c r="I10" s="5"/>
      <c r="J10" s="49"/>
      <c r="K10" s="57"/>
      <c r="L10" s="5"/>
    </row>
    <row r="11" spans="1:12" s="4" customFormat="1" ht="25" customHeight="1">
      <c r="A11" s="37" t="s">
        <v>136</v>
      </c>
      <c r="B11" s="38"/>
      <c r="C11" s="26"/>
      <c r="D11" s="38"/>
      <c r="E11" s="36" t="s">
        <v>1</v>
      </c>
      <c r="F11" s="36" t="s">
        <v>4</v>
      </c>
      <c r="G11" s="36" t="s">
        <v>2</v>
      </c>
      <c r="H11" s="36" t="s">
        <v>5</v>
      </c>
      <c r="I11" s="65" t="s">
        <v>6</v>
      </c>
      <c r="J11" s="64" t="s">
        <v>164</v>
      </c>
      <c r="K11" s="59" t="s">
        <v>149</v>
      </c>
      <c r="L11" s="61" t="s">
        <v>165</v>
      </c>
    </row>
    <row r="12" spans="1:12" s="4" customFormat="1">
      <c r="A12" s="4" t="s">
        <v>150</v>
      </c>
      <c r="E12" s="31"/>
      <c r="F12" s="24"/>
      <c r="G12" s="24"/>
      <c r="H12" s="24"/>
      <c r="I12" s="5">
        <f>IF(H12="[EF]",0,IF(H12="[EP]",0,(E12*J12)))</f>
        <v>0</v>
      </c>
      <c r="J12" s="49" t="b">
        <f>IF(H12="A",4,IF(H12="A-",3.7,IF(H12="B+",3.3,IF(H12="B",3,IF(H12="B-",2.7,IF(H12="C+",2.3,IF(H12="C",2,IF(H12="C-",1.7,IF(H12="D+",1.3,IF(H12="D",1,IF(H12="D-",0.7,IF(H12="F",0))))))))))))</f>
        <v>0</v>
      </c>
      <c r="K12" s="57">
        <f>IF(H12="[EF]",0,IF(H12="[EP]",0,E12))</f>
        <v>0</v>
      </c>
      <c r="L12" s="58">
        <f>IF(H12="[EF]",0,IF(H12="[EP]",E12,E12))</f>
        <v>0</v>
      </c>
    </row>
    <row r="13" spans="1:12" ht="17" customHeight="1">
      <c r="A13" s="1" t="s">
        <v>151</v>
      </c>
      <c r="E13" s="31"/>
      <c r="F13" s="24"/>
      <c r="G13" s="24"/>
      <c r="H13" s="24"/>
      <c r="I13" s="5">
        <f>IF(H13="[EF]",0,IF(H13="[EP]",0,(E13*J13)))</f>
        <v>0</v>
      </c>
      <c r="J13" s="49" t="b">
        <f>IF(H13="A",4,IF(H13="A-",3.7,IF(H13="B+",3.3,IF(H13="B",3,IF(H13="B-",2.7,IF(H13="C+",2.3,IF(H13="C",2,IF(H13="C-",1.7,IF(H13="D+",1.3,IF(H13="D",1,IF(H13="D-",0.7,IF(H13="F",0))))))))))))</f>
        <v>0</v>
      </c>
      <c r="K13" s="57">
        <f>IF(H13="[EF]",0,IF(H13="[EP]",0,E13))</f>
        <v>0</v>
      </c>
      <c r="L13" s="58">
        <f>IF(H13="[EF]",0,IF(H13="[EP]",E13,E13))</f>
        <v>0</v>
      </c>
    </row>
    <row r="14" spans="1:12" ht="17" customHeight="1">
      <c r="A14" s="1" t="s">
        <v>152</v>
      </c>
      <c r="E14" s="31"/>
      <c r="F14" s="24"/>
      <c r="G14" s="24"/>
      <c r="H14" s="24"/>
      <c r="I14" s="5">
        <f>IF(H14="[EF]",0,IF(H14="[EP]",0,(E14*J14)))</f>
        <v>0</v>
      </c>
      <c r="J14" s="49" t="b">
        <f>IF(H14="A",4,IF(H14="A-",3.7,IF(H14="B+",3.3,IF(H14="B",3,IF(H14="B-",2.7,IF(H14="C+",2.3,IF(H14="C",2,IF(H14="C-",1.7,IF(H14="D+",1.3,IF(H14="D",1,IF(H14="D-",0.7,IF(H14="F",0))))))))))))</f>
        <v>0</v>
      </c>
      <c r="K14" s="57">
        <f>IF(H14="[EF]",0,IF(H14="[EP]",0,E14))</f>
        <v>0</v>
      </c>
      <c r="L14" s="58">
        <f>IF(H14="[EF]",0,IF(H14="[EP]",E14,E14))</f>
        <v>0</v>
      </c>
    </row>
    <row r="15" spans="1:12">
      <c r="A15" s="1" t="s">
        <v>153</v>
      </c>
      <c r="E15" s="31"/>
      <c r="F15" s="24"/>
      <c r="G15" s="24"/>
      <c r="H15" s="24"/>
      <c r="I15" s="5">
        <f t="shared" ref="I15:I25" si="0">IF(H15="[EF]",0,IF(H15="[EP]",0,(E15*J15)))</f>
        <v>0</v>
      </c>
      <c r="J15" s="49" t="b">
        <f t="shared" ref="J15:J28" si="1">IF(H15="A",4,IF(H15="A-",3.7,IF(H15="B+",3.3,IF(H15="B",3,IF(H15="B-",2.7,IF(H15="C+",2.3,IF(H15="C",2,IF(H15="C-",1.7,IF(H15="D+",1.3,IF(H15="D",1,IF(H15="D-",0.7,IF(H15="F",0))))))))))))</f>
        <v>0</v>
      </c>
      <c r="K15" s="57">
        <f t="shared" ref="K15:K25" si="2">IF(H15="[EF]",0,IF(H15="[EP]",0,E15))</f>
        <v>0</v>
      </c>
      <c r="L15" s="58">
        <f t="shared" ref="L15:L25" si="3">IF(H15="[EF]",0,IF(H15="[EP]",E15,E15))</f>
        <v>0</v>
      </c>
    </row>
    <row r="16" spans="1:12">
      <c r="A16" s="1" t="s">
        <v>154</v>
      </c>
      <c r="E16" s="31"/>
      <c r="F16" s="24"/>
      <c r="G16" s="24"/>
      <c r="H16" s="24"/>
      <c r="I16" s="5">
        <f t="shared" si="0"/>
        <v>0</v>
      </c>
      <c r="J16" s="49" t="b">
        <f t="shared" si="1"/>
        <v>0</v>
      </c>
      <c r="K16" s="57">
        <f t="shared" si="2"/>
        <v>0</v>
      </c>
      <c r="L16" s="58">
        <f t="shared" si="3"/>
        <v>0</v>
      </c>
    </row>
    <row r="17" spans="1:12">
      <c r="A17" s="1" t="s">
        <v>155</v>
      </c>
      <c r="E17" s="31"/>
      <c r="F17" s="24"/>
      <c r="G17" s="24"/>
      <c r="H17" s="24"/>
      <c r="I17" s="5">
        <f t="shared" si="0"/>
        <v>0</v>
      </c>
      <c r="J17" s="49" t="b">
        <f t="shared" si="1"/>
        <v>0</v>
      </c>
      <c r="K17" s="57">
        <f t="shared" si="2"/>
        <v>0</v>
      </c>
      <c r="L17" s="58">
        <f t="shared" si="3"/>
        <v>0</v>
      </c>
    </row>
    <row r="18" spans="1:12">
      <c r="A18" s="1" t="s">
        <v>156</v>
      </c>
      <c r="E18" s="31"/>
      <c r="F18" s="24"/>
      <c r="G18" s="24"/>
      <c r="H18" s="24"/>
      <c r="I18" s="5">
        <f t="shared" si="0"/>
        <v>0</v>
      </c>
      <c r="J18" s="49" t="b">
        <f t="shared" si="1"/>
        <v>0</v>
      </c>
      <c r="K18" s="57">
        <f t="shared" si="2"/>
        <v>0</v>
      </c>
      <c r="L18" s="58">
        <f t="shared" si="3"/>
        <v>0</v>
      </c>
    </row>
    <row r="19" spans="1:12">
      <c r="A19" s="1" t="s">
        <v>158</v>
      </c>
      <c r="E19" s="31"/>
      <c r="F19" s="24"/>
      <c r="G19" s="24"/>
      <c r="H19" s="24"/>
      <c r="I19" s="5">
        <f>IF(H19="[EF]",0,IF(H19="[EP]",0,(E19*J19)))</f>
        <v>0</v>
      </c>
      <c r="J19" s="49" t="b">
        <f t="shared" si="1"/>
        <v>0</v>
      </c>
      <c r="K19" s="57">
        <f t="shared" si="2"/>
        <v>0</v>
      </c>
      <c r="L19" s="58">
        <f t="shared" si="3"/>
        <v>0</v>
      </c>
    </row>
    <row r="20" spans="1:12">
      <c r="A20" s="3" t="s">
        <v>157</v>
      </c>
      <c r="E20" s="31"/>
      <c r="F20" s="24"/>
      <c r="G20" s="24"/>
      <c r="H20" s="24"/>
      <c r="I20" s="5">
        <f t="shared" si="0"/>
        <v>0</v>
      </c>
      <c r="J20" s="49" t="b">
        <f t="shared" si="1"/>
        <v>0</v>
      </c>
      <c r="K20" s="57">
        <f t="shared" si="2"/>
        <v>0</v>
      </c>
      <c r="L20" s="58">
        <f t="shared" si="3"/>
        <v>0</v>
      </c>
    </row>
    <row r="21" spans="1:12">
      <c r="A21" s="3" t="s">
        <v>159</v>
      </c>
      <c r="E21" s="31"/>
      <c r="F21" s="24"/>
      <c r="G21" s="24"/>
      <c r="H21" s="24"/>
      <c r="I21" s="5">
        <f t="shared" si="0"/>
        <v>0</v>
      </c>
      <c r="J21" s="49" t="b">
        <f t="shared" si="1"/>
        <v>0</v>
      </c>
      <c r="K21" s="57">
        <f t="shared" si="2"/>
        <v>0</v>
      </c>
      <c r="L21" s="58">
        <f t="shared" si="3"/>
        <v>0</v>
      </c>
    </row>
    <row r="22" spans="1:12" s="4" customFormat="1" ht="14" customHeight="1">
      <c r="A22" s="38"/>
      <c r="B22" s="38"/>
      <c r="C22" s="38"/>
      <c r="D22" s="38"/>
      <c r="E22" s="13">
        <f>SUM(E12:E21)</f>
        <v>0</v>
      </c>
      <c r="G22" s="9"/>
      <c r="H22" s="50"/>
      <c r="I22" s="5">
        <f>SUM(I12:I21)</f>
        <v>0</v>
      </c>
      <c r="J22" s="5"/>
      <c r="K22" s="57">
        <f>SUM(K12:K21)</f>
        <v>0</v>
      </c>
      <c r="L22" s="58">
        <f>SUM(L12:L21)</f>
        <v>0</v>
      </c>
    </row>
    <row r="23" spans="1:12" ht="20" customHeight="1">
      <c r="A23" s="39" t="s">
        <v>137</v>
      </c>
      <c r="B23" s="40"/>
      <c r="C23" s="40"/>
      <c r="D23" s="41"/>
      <c r="E23" s="36" t="s">
        <v>1</v>
      </c>
      <c r="F23" s="36" t="s">
        <v>4</v>
      </c>
      <c r="G23" s="36" t="s">
        <v>2</v>
      </c>
      <c r="H23" s="36" t="s">
        <v>5</v>
      </c>
      <c r="I23" s="4"/>
      <c r="J23" s="5"/>
      <c r="K23" s="57"/>
      <c r="L23" s="58"/>
    </row>
    <row r="24" spans="1:12">
      <c r="A24" s="38"/>
      <c r="B24" s="38"/>
      <c r="C24" s="70"/>
      <c r="E24" s="27"/>
      <c r="F24" s="28"/>
      <c r="G24" s="24"/>
      <c r="H24" s="29"/>
      <c r="I24" s="5">
        <f t="shared" si="0"/>
        <v>0</v>
      </c>
      <c r="J24" s="49" t="b">
        <f t="shared" si="1"/>
        <v>0</v>
      </c>
      <c r="K24" s="57">
        <f t="shared" si="2"/>
        <v>0</v>
      </c>
      <c r="L24" s="58">
        <f t="shared" si="3"/>
        <v>0</v>
      </c>
    </row>
    <row r="25" spans="1:12">
      <c r="A25" s="38"/>
      <c r="B25" s="38"/>
      <c r="C25" s="70"/>
      <c r="E25" s="27"/>
      <c r="F25" s="28"/>
      <c r="G25" s="24"/>
      <c r="H25" s="29"/>
      <c r="I25" s="5">
        <f t="shared" si="0"/>
        <v>0</v>
      </c>
      <c r="J25" s="49" t="b">
        <f t="shared" si="1"/>
        <v>0</v>
      </c>
      <c r="K25" s="57">
        <f t="shared" si="2"/>
        <v>0</v>
      </c>
      <c r="L25" s="58">
        <f t="shared" si="3"/>
        <v>0</v>
      </c>
    </row>
    <row r="26" spans="1:12">
      <c r="A26" s="38"/>
      <c r="B26" s="38"/>
      <c r="C26" s="70"/>
      <c r="E26" s="27"/>
      <c r="F26" s="28"/>
      <c r="G26" s="24"/>
      <c r="H26" s="29"/>
      <c r="I26" s="5">
        <f t="shared" ref="I26:I27" si="4">IF(H26="[EF]",0,IF(H26="[EP]",0,(E26*J26)))</f>
        <v>0</v>
      </c>
      <c r="J26" s="49" t="b">
        <f t="shared" ref="J26:J27" si="5">IF(H26="A",4,IF(H26="A-",3.7,IF(H26="B+",3.3,IF(H26="B",3,IF(H26="B-",2.7,IF(H26="C+",2.3,IF(H26="C",2,IF(H26="C-",1.7,IF(H26="D+",1.3,IF(H26="D",1,IF(H26="D-",0.7,IF(H26="F",0))))))))))))</f>
        <v>0</v>
      </c>
      <c r="K26" s="57">
        <f t="shared" ref="K26:K27" si="6">IF(H26="[EF]",0,IF(H26="[EP]",0,E26))</f>
        <v>0</v>
      </c>
      <c r="L26" s="58">
        <f t="shared" ref="L26:L27" si="7">IF(H26="[EF]",0,IF(H26="[EP]",E26,E26))</f>
        <v>0</v>
      </c>
    </row>
    <row r="27" spans="1:12">
      <c r="A27" s="38"/>
      <c r="B27" s="38"/>
      <c r="C27" s="70"/>
      <c r="E27" s="27"/>
      <c r="F27" s="28"/>
      <c r="G27" s="24"/>
      <c r="H27" s="29"/>
      <c r="I27" s="5">
        <f t="shared" si="4"/>
        <v>0</v>
      </c>
      <c r="J27" s="49" t="b">
        <f t="shared" si="5"/>
        <v>0</v>
      </c>
      <c r="K27" s="57">
        <f t="shared" si="6"/>
        <v>0</v>
      </c>
      <c r="L27" s="58">
        <f t="shared" si="7"/>
        <v>0</v>
      </c>
    </row>
    <row r="28" spans="1:12">
      <c r="A28" s="38"/>
      <c r="B28" s="38"/>
      <c r="C28" s="70"/>
      <c r="E28" s="27"/>
      <c r="F28" s="28"/>
      <c r="G28" s="24"/>
      <c r="H28" s="29"/>
      <c r="I28" s="5">
        <f t="shared" ref="I28" si="8">IF(H28="[EF]",0,IF(H28="[EP]",0,(E28*J28)))</f>
        <v>0</v>
      </c>
      <c r="J28" s="49" t="b">
        <f t="shared" si="1"/>
        <v>0</v>
      </c>
      <c r="K28" s="57">
        <f t="shared" ref="K28" si="9">IF(H28="[EF]",0,IF(H28="[EP]",0,E28))</f>
        <v>0</v>
      </c>
      <c r="L28" s="58">
        <f t="shared" ref="L28" si="10">IF(H28="[EF]",0,IF(H28="[EP]",E28,E28))</f>
        <v>0</v>
      </c>
    </row>
    <row r="29" spans="1:12" ht="19" customHeight="1">
      <c r="A29" s="71"/>
      <c r="B29" s="71"/>
      <c r="C29" s="71"/>
      <c r="E29" s="75">
        <f>SUM(E24:E28)</f>
        <v>0</v>
      </c>
      <c r="F29" s="4"/>
      <c r="G29" s="9"/>
      <c r="H29" s="13"/>
      <c r="I29" s="5">
        <f>SUM(I24:I28)</f>
        <v>0</v>
      </c>
      <c r="J29" s="5"/>
      <c r="K29" s="57">
        <f>SUM(K24:K28)</f>
        <v>0</v>
      </c>
      <c r="L29" s="58">
        <f>SUM(L24:L28)</f>
        <v>0</v>
      </c>
    </row>
    <row r="30" spans="1:12" ht="6" customHeight="1">
      <c r="A30" s="72"/>
      <c r="B30" s="72"/>
      <c r="C30" s="72"/>
      <c r="D30" s="72"/>
      <c r="E30" s="72"/>
      <c r="F30" s="72"/>
      <c r="G30" s="72"/>
      <c r="H30" s="33"/>
      <c r="I30" s="5"/>
      <c r="J30" s="5"/>
      <c r="K30" s="57"/>
      <c r="L30" s="58"/>
    </row>
    <row r="31" spans="1:12" s="4" customFormat="1" ht="18">
      <c r="A31" s="85" t="s">
        <v>3</v>
      </c>
      <c r="B31" s="86"/>
      <c r="C31" s="87"/>
      <c r="E31" s="78" t="s">
        <v>7</v>
      </c>
      <c r="F31" s="78"/>
      <c r="G31" s="78"/>
      <c r="H31" s="25">
        <f>SUM(L22+L29)</f>
        <v>0</v>
      </c>
      <c r="I31" s="5"/>
      <c r="J31" s="49"/>
      <c r="K31" s="59"/>
      <c r="L31" s="60"/>
    </row>
    <row r="32" spans="1:12" s="4" customFormat="1" ht="18">
      <c r="A32" s="79" t="s">
        <v>8</v>
      </c>
      <c r="B32" s="80"/>
      <c r="C32" s="81"/>
      <c r="E32" s="5"/>
      <c r="G32" s="6" t="s">
        <v>9</v>
      </c>
      <c r="H32" s="66" t="e">
        <f>(SUM(I22+I29)/SUM(K22+K29))</f>
        <v>#DIV/0!</v>
      </c>
      <c r="I32" s="5"/>
      <c r="J32" s="49"/>
      <c r="K32" s="52"/>
      <c r="L32" s="61"/>
    </row>
    <row r="33" spans="1:12" s="4" customFormat="1">
      <c r="A33" s="79"/>
      <c r="B33" s="80"/>
      <c r="C33" s="81"/>
      <c r="E33" s="5"/>
      <c r="I33" s="5"/>
      <c r="J33" s="49"/>
      <c r="K33" s="52"/>
      <c r="L33" s="61"/>
    </row>
    <row r="34" spans="1:12" s="4" customFormat="1">
      <c r="A34" s="79"/>
      <c r="B34" s="80"/>
      <c r="C34" s="81"/>
      <c r="E34" s="5"/>
      <c r="I34" s="5"/>
      <c r="J34" s="49"/>
      <c r="K34" s="57"/>
      <c r="L34" s="58"/>
    </row>
    <row r="35" spans="1:12" s="4" customFormat="1">
      <c r="A35" s="79"/>
      <c r="B35" s="80"/>
      <c r="C35" s="81"/>
      <c r="E35" s="5"/>
      <c r="F35" s="5"/>
      <c r="I35" s="5"/>
      <c r="J35" s="49"/>
      <c r="K35" s="57"/>
      <c r="L35" s="58"/>
    </row>
    <row r="36" spans="1:12" s="4" customFormat="1">
      <c r="A36" s="82"/>
      <c r="B36" s="83"/>
      <c r="C36" s="84"/>
      <c r="E36" s="5"/>
      <c r="F36" s="5"/>
      <c r="I36" s="5"/>
      <c r="J36" s="49"/>
      <c r="K36" s="57"/>
      <c r="L36" s="58"/>
    </row>
    <row r="37" spans="1:12" s="4" customFormat="1" ht="33" customHeight="1">
      <c r="A37" s="12"/>
      <c r="B37" s="12"/>
      <c r="C37" s="12"/>
      <c r="D37" s="12"/>
      <c r="E37" s="12"/>
      <c r="F37" s="12"/>
      <c r="I37" s="5"/>
      <c r="J37" s="49"/>
      <c r="K37" s="57"/>
      <c r="L37" s="58"/>
    </row>
    <row r="38" spans="1:12" s="7" customFormat="1" ht="27" customHeight="1">
      <c r="A38" s="42" t="s">
        <v>162</v>
      </c>
      <c r="B38" s="42"/>
      <c r="C38" s="77" t="s">
        <v>145</v>
      </c>
      <c r="D38" s="77"/>
      <c r="E38" s="77"/>
      <c r="F38" s="77"/>
      <c r="G38" s="4"/>
      <c r="H38" s="43" t="s">
        <v>146</v>
      </c>
      <c r="I38" s="5"/>
      <c r="J38" s="49"/>
      <c r="K38" s="57"/>
      <c r="L38" s="58"/>
    </row>
    <row r="39" spans="1:12" s="4" customFormat="1" ht="24" customHeight="1">
      <c r="A39" s="12"/>
      <c r="B39" s="12"/>
      <c r="C39" s="12"/>
      <c r="D39" s="12"/>
      <c r="E39" s="12"/>
      <c r="F39" s="12"/>
      <c r="H39" s="32"/>
      <c r="I39" s="5"/>
      <c r="J39" s="49"/>
      <c r="K39" s="57"/>
      <c r="L39" s="58"/>
    </row>
    <row r="40" spans="1:12" s="7" customFormat="1" ht="28" customHeight="1">
      <c r="A40" s="42" t="s">
        <v>147</v>
      </c>
      <c r="B40" s="42"/>
      <c r="C40" s="77" t="s">
        <v>145</v>
      </c>
      <c r="D40" s="77"/>
      <c r="E40" s="77"/>
      <c r="F40" s="77"/>
      <c r="G40" s="4"/>
      <c r="H40" s="43" t="s">
        <v>146</v>
      </c>
      <c r="I40" s="5"/>
      <c r="J40" s="5"/>
      <c r="K40" s="52"/>
      <c r="L40" s="61"/>
    </row>
    <row r="41" spans="1:12" s="4" customFormat="1" ht="27" customHeight="1">
      <c r="A41" s="1"/>
      <c r="B41" s="1"/>
      <c r="C41" s="1"/>
      <c r="D41" s="1"/>
      <c r="E41" s="1"/>
      <c r="F41" s="1"/>
      <c r="H41" s="32"/>
      <c r="I41" s="5"/>
      <c r="J41" s="49"/>
      <c r="K41" s="52"/>
      <c r="L41" s="10"/>
    </row>
    <row r="42" spans="1:12" s="7" customFormat="1" ht="24" customHeight="1">
      <c r="A42" s="44" t="s">
        <v>148</v>
      </c>
      <c r="B42" s="44"/>
      <c r="C42" s="76" t="s">
        <v>145</v>
      </c>
      <c r="D42" s="76"/>
      <c r="E42" s="76"/>
      <c r="F42" s="76"/>
      <c r="G42" s="4"/>
      <c r="H42" s="43" t="s">
        <v>146</v>
      </c>
      <c r="I42" s="5"/>
      <c r="J42" s="49"/>
      <c r="K42" s="57"/>
      <c r="L42" s="5"/>
    </row>
    <row r="43" spans="1:12" s="4" customFormat="1" ht="16" customHeight="1">
      <c r="A43" s="8" t="s">
        <v>177</v>
      </c>
      <c r="H43" s="8"/>
      <c r="I43" s="5"/>
      <c r="J43" s="49"/>
      <c r="K43" s="57"/>
      <c r="L43" s="5"/>
    </row>
    <row r="44" spans="1:12">
      <c r="C44" s="1" t="s">
        <v>3</v>
      </c>
      <c r="I44" s="5"/>
      <c r="J44" s="49"/>
      <c r="K44" s="57"/>
      <c r="L44" s="5"/>
    </row>
    <row r="45" spans="1:12">
      <c r="I45" s="5"/>
      <c r="J45" s="49"/>
      <c r="K45" s="57"/>
      <c r="L45" s="5"/>
    </row>
    <row r="46" spans="1:12">
      <c r="I46" s="5"/>
      <c r="J46" s="49"/>
      <c r="K46" s="57"/>
      <c r="L46" s="5"/>
    </row>
    <row r="47" spans="1:12">
      <c r="I47" s="5"/>
      <c r="J47" s="49" t="s">
        <v>3</v>
      </c>
      <c r="K47" s="57"/>
      <c r="L47" s="5"/>
    </row>
    <row r="48" spans="1:12">
      <c r="I48" s="5"/>
      <c r="J48" s="49"/>
      <c r="K48" s="57"/>
      <c r="L48" s="5"/>
    </row>
    <row r="49" spans="9:12">
      <c r="I49" s="46"/>
      <c r="J49" s="62"/>
      <c r="K49" s="63"/>
      <c r="L49" s="46"/>
    </row>
    <row r="50" spans="9:12">
      <c r="I50" s="5"/>
      <c r="J50" s="49"/>
      <c r="K50" s="57"/>
      <c r="L50" s="5"/>
    </row>
    <row r="51" spans="9:12">
      <c r="I51" s="46"/>
      <c r="J51" s="62"/>
      <c r="K51" s="63"/>
      <c r="L51" s="46"/>
    </row>
    <row r="52" spans="9:12">
      <c r="I52" s="5"/>
      <c r="J52" s="49"/>
      <c r="K52" s="57"/>
      <c r="L52" s="5"/>
    </row>
    <row r="53" spans="9:12">
      <c r="I53" s="46"/>
      <c r="J53" s="62"/>
      <c r="K53" s="63"/>
      <c r="L53" s="46"/>
    </row>
    <row r="54" spans="9:12">
      <c r="I54" s="5"/>
      <c r="J54" s="49"/>
      <c r="K54" s="57"/>
      <c r="L54" s="5"/>
    </row>
  </sheetData>
  <mergeCells count="16">
    <mergeCell ref="A8:C8"/>
    <mergeCell ref="A1:H1"/>
    <mergeCell ref="A2:H2"/>
    <mergeCell ref="A3:H3"/>
    <mergeCell ref="A4:H4"/>
    <mergeCell ref="A6:B6"/>
    <mergeCell ref="A5:B5"/>
    <mergeCell ref="C5:D5"/>
    <mergeCell ref="G5:H5"/>
    <mergeCell ref="G6:H6"/>
    <mergeCell ref="C42:F42"/>
    <mergeCell ref="C40:F40"/>
    <mergeCell ref="E31:G31"/>
    <mergeCell ref="A32:C36"/>
    <mergeCell ref="C38:F38"/>
    <mergeCell ref="A31:C31"/>
  </mergeCells>
  <phoneticPr fontId="9" type="noConversion"/>
  <pageMargins left="0.25" right="0.25" top="0.25" bottom="0.25" header="0" footer="0"/>
  <pageSetup orientation="portrait" horizontalDpi="0" verticalDpi="0"/>
  <rowBreaks count="2" manualBreakCount="2">
    <brk id="41" max="7" man="1"/>
    <brk id="42" max="16383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errorStyle="information" allowBlank="1" showInputMessage="1" showErrorMessage="1" xr:uid="{00000000-0002-0000-0000-000000000000}">
          <x14:formula1>
            <xm:f>'Validate Lists'!$D$19:$D$24</xm:f>
          </x14:formula1>
          <xm:sqref>E12:E21</xm:sqref>
        </x14:dataValidation>
        <x14:dataValidation type="list" allowBlank="1" showInputMessage="1" showErrorMessage="1" xr:uid="{00000000-0002-0000-0000-000001000000}">
          <x14:formula1>
            <xm:f>'Validate Lists'!$C$18:$C$31</xm:f>
          </x14:formula1>
          <xm:sqref>H12:H21 H24:H28</xm:sqref>
        </x14:dataValidation>
        <x14:dataValidation type="list" allowBlank="1" showInputMessage="1" showErrorMessage="1" xr:uid="{00000000-0002-0000-0000-000002000000}">
          <x14:formula1>
            <xm:f>'Validate Lists'!$A$19:$A$22</xm:f>
          </x14:formula1>
          <xm:sqref>F12:F21 F24:F28</xm:sqref>
        </x14:dataValidation>
        <x14:dataValidation type="list" allowBlank="1" showInputMessage="1" showErrorMessage="1" xr:uid="{00000000-0002-0000-0000-000005000000}">
          <x14:formula1>
            <xm:f>'Validate Lists'!$D$19:$D$24</xm:f>
          </x14:formula1>
          <xm:sqref>E24:E28</xm:sqref>
        </x14:dataValidation>
        <x14:dataValidation type="list" allowBlank="1" showInputMessage="1" showErrorMessage="1" xr:uid="{A201D754-6DE5-9243-9CBA-E8EC926A28ED}">
          <x14:formula1>
            <xm:f>'Validate Lists'!$B$18:$B$38</xm:f>
          </x14:formula1>
          <xm:sqref>G12:G21 G24:G28</xm:sqref>
        </x14:dataValidation>
        <x14:dataValidation type="list" allowBlank="1" showInputMessage="1" showErrorMessage="1" prompt="Please select from drop down list" xr:uid="{390D3BAA-5D4A-884E-9DA4-FF8CA73CBA40}">
          <x14:formula1>
            <xm:f>'Validate Lists'!$B$40:$B$125</xm:f>
          </x14:formula1>
          <xm:sqref>C24:C28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12" sqref="H12"/>
    </sheetView>
  </sheetViews>
  <sheetFormatPr baseColWidth="10" defaultRowHeight="1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25"/>
  <sheetViews>
    <sheetView topLeftCell="A40" zoomScaleNormal="90" workbookViewId="0">
      <selection activeCell="B40" sqref="B40"/>
    </sheetView>
  </sheetViews>
  <sheetFormatPr baseColWidth="10" defaultColWidth="37.5" defaultRowHeight="15"/>
  <cols>
    <col min="1" max="1" width="42.83203125" style="15" customWidth="1"/>
    <col min="2" max="4" width="37.5" style="15"/>
    <col min="5" max="5" width="40.1640625" style="15" customWidth="1"/>
    <col min="6" max="6" width="39.5" style="15" customWidth="1"/>
    <col min="7" max="8" width="37.5" style="15"/>
    <col min="9" max="9" width="59.83203125" style="15" customWidth="1"/>
    <col min="10" max="16384" width="37.5" style="15"/>
  </cols>
  <sheetData>
    <row r="1" spans="1:7" s="14" customFormat="1" ht="16">
      <c r="A1" s="14" t="s">
        <v>11</v>
      </c>
      <c r="B1" s="14" t="s">
        <v>12</v>
      </c>
      <c r="C1" s="14" t="s">
        <v>13</v>
      </c>
      <c r="D1" s="14" t="s">
        <v>14</v>
      </c>
      <c r="E1" s="14" t="s">
        <v>15</v>
      </c>
      <c r="F1" s="14" t="s">
        <v>16</v>
      </c>
      <c r="G1" s="14" t="s">
        <v>17</v>
      </c>
    </row>
    <row r="2" spans="1:7" ht="16">
      <c r="A2" s="15" t="s">
        <v>18</v>
      </c>
      <c r="B2" s="16" t="s">
        <v>19</v>
      </c>
      <c r="C2" s="15" t="s">
        <v>20</v>
      </c>
      <c r="D2" s="17" t="s">
        <v>21</v>
      </c>
      <c r="E2" s="17" t="s">
        <v>22</v>
      </c>
      <c r="F2" s="18" t="s">
        <v>23</v>
      </c>
      <c r="G2" s="15" t="s">
        <v>24</v>
      </c>
    </row>
    <row r="3" spans="1:7" ht="16">
      <c r="A3" s="15" t="s">
        <v>25</v>
      </c>
      <c r="B3" s="15" t="s">
        <v>26</v>
      </c>
      <c r="C3" s="15" t="s">
        <v>27</v>
      </c>
      <c r="D3" s="17" t="s">
        <v>28</v>
      </c>
      <c r="E3" s="17" t="s">
        <v>29</v>
      </c>
      <c r="F3" s="18" t="s">
        <v>30</v>
      </c>
      <c r="G3" s="15" t="s">
        <v>31</v>
      </c>
    </row>
    <row r="4" spans="1:7" ht="16">
      <c r="A4" s="15" t="s">
        <v>32</v>
      </c>
      <c r="B4" s="15" t="s">
        <v>33</v>
      </c>
      <c r="C4" s="15" t="s">
        <v>34</v>
      </c>
      <c r="D4" s="17" t="s">
        <v>35</v>
      </c>
      <c r="E4" s="17" t="s">
        <v>36</v>
      </c>
      <c r="F4" s="18" t="s">
        <v>37</v>
      </c>
      <c r="G4" s="15" t="s">
        <v>38</v>
      </c>
    </row>
    <row r="5" spans="1:7" ht="16">
      <c r="A5" s="15" t="s">
        <v>39</v>
      </c>
      <c r="B5" s="15" t="s">
        <v>40</v>
      </c>
      <c r="C5" s="15" t="s">
        <v>41</v>
      </c>
      <c r="D5" s="17" t="s">
        <v>42</v>
      </c>
      <c r="E5" s="17" t="s">
        <v>43</v>
      </c>
      <c r="F5" s="18" t="s">
        <v>44</v>
      </c>
      <c r="G5" s="15" t="s">
        <v>45</v>
      </c>
    </row>
    <row r="6" spans="1:7" ht="16">
      <c r="A6" s="15" t="s">
        <v>46</v>
      </c>
      <c r="B6" s="15" t="s">
        <v>47</v>
      </c>
      <c r="C6" s="15" t="s">
        <v>48</v>
      </c>
      <c r="D6" s="17" t="s">
        <v>49</v>
      </c>
      <c r="E6" s="17" t="s">
        <v>50</v>
      </c>
      <c r="F6" s="15" t="s">
        <v>51</v>
      </c>
      <c r="G6" s="15" t="s">
        <v>52</v>
      </c>
    </row>
    <row r="7" spans="1:7" ht="16">
      <c r="A7" s="15" t="s">
        <v>43</v>
      </c>
      <c r="B7" s="15" t="s">
        <v>53</v>
      </c>
      <c r="D7" s="17" t="s">
        <v>54</v>
      </c>
      <c r="E7" s="17" t="s">
        <v>55</v>
      </c>
      <c r="F7" s="15" t="s">
        <v>56</v>
      </c>
      <c r="G7" s="15" t="s">
        <v>57</v>
      </c>
    </row>
    <row r="8" spans="1:7" ht="16">
      <c r="A8" s="15" t="s">
        <v>58</v>
      </c>
      <c r="B8" s="15" t="s">
        <v>34</v>
      </c>
      <c r="D8" s="17" t="s">
        <v>59</v>
      </c>
      <c r="E8" s="17" t="s">
        <v>60</v>
      </c>
      <c r="F8" s="15" t="s">
        <v>61</v>
      </c>
      <c r="G8" s="15" t="s">
        <v>62</v>
      </c>
    </row>
    <row r="9" spans="1:7" ht="16">
      <c r="A9" s="15" t="s">
        <v>63</v>
      </c>
      <c r="B9" s="15" t="s">
        <v>64</v>
      </c>
      <c r="D9" s="17" t="s">
        <v>65</v>
      </c>
      <c r="E9" s="17" t="s">
        <v>66</v>
      </c>
      <c r="F9" s="15" t="s">
        <v>67</v>
      </c>
      <c r="G9" s="15" t="s">
        <v>68</v>
      </c>
    </row>
    <row r="10" spans="1:7" ht="16">
      <c r="A10" s="15" t="s">
        <v>69</v>
      </c>
      <c r="B10" s="15" t="s">
        <v>70</v>
      </c>
      <c r="D10" s="17" t="s">
        <v>71</v>
      </c>
      <c r="E10" s="17" t="s">
        <v>72</v>
      </c>
      <c r="F10" s="15" t="s">
        <v>73</v>
      </c>
      <c r="G10" s="15" t="s">
        <v>74</v>
      </c>
    </row>
    <row r="11" spans="1:7" ht="32">
      <c r="A11" s="15" t="s">
        <v>75</v>
      </c>
      <c r="B11" s="15" t="s">
        <v>76</v>
      </c>
      <c r="D11" s="17" t="s">
        <v>77</v>
      </c>
      <c r="E11" s="19" t="s">
        <v>78</v>
      </c>
      <c r="F11" s="15" t="s">
        <v>79</v>
      </c>
      <c r="G11" s="15" t="s">
        <v>80</v>
      </c>
    </row>
    <row r="12" spans="1:7" ht="16">
      <c r="A12" s="15" t="s">
        <v>81</v>
      </c>
      <c r="B12" s="15" t="s">
        <v>82</v>
      </c>
      <c r="D12" s="17" t="s">
        <v>83</v>
      </c>
      <c r="E12" s="17" t="s">
        <v>75</v>
      </c>
      <c r="F12" s="15" t="s">
        <v>84</v>
      </c>
      <c r="G12" s="15" t="s">
        <v>85</v>
      </c>
    </row>
    <row r="13" spans="1:7" ht="16">
      <c r="A13" s="15" t="s">
        <v>86</v>
      </c>
      <c r="B13" s="15" t="s">
        <v>87</v>
      </c>
      <c r="D13" s="17" t="s">
        <v>88</v>
      </c>
      <c r="E13" s="17" t="s">
        <v>89</v>
      </c>
      <c r="F13" s="15" t="s">
        <v>90</v>
      </c>
      <c r="G13" s="15" t="s">
        <v>91</v>
      </c>
    </row>
    <row r="14" spans="1:7" ht="16">
      <c r="A14" s="15" t="s">
        <v>89</v>
      </c>
      <c r="B14" s="15" t="s">
        <v>92</v>
      </c>
      <c r="G14" s="15" t="s">
        <v>93</v>
      </c>
    </row>
    <row r="15" spans="1:7" ht="16">
      <c r="A15" s="15" t="s">
        <v>54</v>
      </c>
      <c r="B15" s="15" t="s">
        <v>94</v>
      </c>
      <c r="G15" s="15" t="s">
        <v>95</v>
      </c>
    </row>
    <row r="17" spans="1:9" ht="16">
      <c r="B17" s="14" t="s">
        <v>2</v>
      </c>
      <c r="C17" s="14" t="s">
        <v>5</v>
      </c>
    </row>
    <row r="18" spans="1:9" ht="16">
      <c r="A18" s="14" t="s">
        <v>96</v>
      </c>
      <c r="B18" s="20">
        <v>2010</v>
      </c>
      <c r="C18" s="15" t="s">
        <v>160</v>
      </c>
      <c r="D18" s="14" t="s">
        <v>98</v>
      </c>
      <c r="F18" s="21" t="s">
        <v>99</v>
      </c>
      <c r="G18" s="21" t="s">
        <v>100</v>
      </c>
    </row>
    <row r="19" spans="1:9" ht="16">
      <c r="A19" s="15" t="s">
        <v>101</v>
      </c>
      <c r="B19" s="20">
        <v>2011</v>
      </c>
      <c r="C19" s="15" t="s">
        <v>161</v>
      </c>
      <c r="D19" s="20">
        <v>1</v>
      </c>
      <c r="F19" s="14" t="s">
        <v>103</v>
      </c>
      <c r="G19" s="14" t="s">
        <v>104</v>
      </c>
    </row>
    <row r="20" spans="1:9" ht="16">
      <c r="A20" s="15" t="s">
        <v>105</v>
      </c>
      <c r="B20" s="20">
        <v>2012</v>
      </c>
      <c r="C20" s="15" t="s">
        <v>97</v>
      </c>
      <c r="D20" s="20">
        <v>2</v>
      </c>
      <c r="F20" s="15" t="s">
        <v>18</v>
      </c>
      <c r="G20" s="16" t="s">
        <v>19</v>
      </c>
      <c r="I20" s="97" t="s">
        <v>175</v>
      </c>
    </row>
    <row r="21" spans="1:9" ht="16">
      <c r="A21" s="15" t="s">
        <v>107</v>
      </c>
      <c r="B21" s="20">
        <v>2013</v>
      </c>
      <c r="C21" s="15" t="s">
        <v>102</v>
      </c>
      <c r="D21" s="20">
        <v>3</v>
      </c>
      <c r="E21" s="21" t="s">
        <v>109</v>
      </c>
      <c r="F21" s="15" t="s">
        <v>25</v>
      </c>
      <c r="G21" s="15" t="s">
        <v>26</v>
      </c>
      <c r="I21" s="97"/>
    </row>
    <row r="22" spans="1:9" ht="16">
      <c r="A22" s="15" t="s">
        <v>110</v>
      </c>
      <c r="B22" s="20">
        <v>2014</v>
      </c>
      <c r="C22" s="15" t="s">
        <v>106</v>
      </c>
      <c r="D22" s="20">
        <v>4</v>
      </c>
      <c r="E22" s="14" t="s">
        <v>112</v>
      </c>
      <c r="F22" s="15" t="s">
        <v>32</v>
      </c>
      <c r="G22" s="15" t="s">
        <v>33</v>
      </c>
      <c r="I22" s="97"/>
    </row>
    <row r="23" spans="1:9" ht="32">
      <c r="B23" s="20">
        <v>2015</v>
      </c>
      <c r="C23" s="15" t="s">
        <v>108</v>
      </c>
      <c r="D23" s="20">
        <v>5</v>
      </c>
      <c r="E23" s="17" t="s">
        <v>21</v>
      </c>
      <c r="F23" s="15" t="s">
        <v>114</v>
      </c>
      <c r="G23" s="15" t="s">
        <v>40</v>
      </c>
    </row>
    <row r="24" spans="1:9" ht="32">
      <c r="A24" s="21" t="s">
        <v>115</v>
      </c>
      <c r="B24" s="20">
        <v>2016</v>
      </c>
      <c r="C24" s="15" t="s">
        <v>111</v>
      </c>
      <c r="D24" s="20">
        <v>6</v>
      </c>
      <c r="E24" s="17" t="s">
        <v>28</v>
      </c>
      <c r="F24" s="15" t="s">
        <v>46</v>
      </c>
      <c r="G24" s="15" t="s">
        <v>47</v>
      </c>
    </row>
    <row r="25" spans="1:9" ht="16">
      <c r="A25" s="15" t="s">
        <v>117</v>
      </c>
      <c r="B25" s="20">
        <v>2017</v>
      </c>
      <c r="C25" s="15" t="s">
        <v>113</v>
      </c>
      <c r="D25" s="20">
        <v>7</v>
      </c>
      <c r="E25" s="17" t="s">
        <v>35</v>
      </c>
      <c r="F25" s="15" t="s">
        <v>119</v>
      </c>
      <c r="G25" s="15" t="s">
        <v>53</v>
      </c>
    </row>
    <row r="26" spans="1:9" ht="32">
      <c r="A26" s="15" t="s">
        <v>120</v>
      </c>
      <c r="B26" s="20">
        <v>2018</v>
      </c>
      <c r="C26" s="15" t="s">
        <v>116</v>
      </c>
      <c r="D26" s="20">
        <v>8</v>
      </c>
      <c r="E26" s="17" t="s">
        <v>42</v>
      </c>
      <c r="F26" s="15" t="s">
        <v>58</v>
      </c>
      <c r="G26" s="15" t="s">
        <v>34</v>
      </c>
    </row>
    <row r="27" spans="1:9" ht="16">
      <c r="A27" s="15" t="s">
        <v>122</v>
      </c>
      <c r="B27" s="20">
        <v>2019</v>
      </c>
      <c r="C27" s="15" t="s">
        <v>118</v>
      </c>
      <c r="D27" s="20">
        <v>9</v>
      </c>
      <c r="E27" s="17" t="s">
        <v>49</v>
      </c>
      <c r="F27" s="15" t="s">
        <v>63</v>
      </c>
      <c r="G27" s="15" t="s">
        <v>64</v>
      </c>
    </row>
    <row r="28" spans="1:9" ht="16">
      <c r="B28" s="20">
        <v>2020</v>
      </c>
      <c r="C28" s="15" t="s">
        <v>121</v>
      </c>
      <c r="D28" s="20">
        <v>10</v>
      </c>
      <c r="E28" s="17" t="s">
        <v>54</v>
      </c>
      <c r="F28" s="15" t="s">
        <v>69</v>
      </c>
      <c r="G28" s="15" t="s">
        <v>70</v>
      </c>
    </row>
    <row r="29" spans="1:9" ht="16">
      <c r="B29" s="20">
        <v>2021</v>
      </c>
      <c r="C29" s="15" t="s">
        <v>123</v>
      </c>
      <c r="D29" s="20">
        <v>11</v>
      </c>
      <c r="E29" s="17" t="s">
        <v>59</v>
      </c>
      <c r="F29" s="15" t="s">
        <v>75</v>
      </c>
      <c r="G29" s="15" t="s">
        <v>76</v>
      </c>
    </row>
    <row r="30" spans="1:9" ht="16">
      <c r="A30" s="14" t="s">
        <v>126</v>
      </c>
      <c r="B30" s="20">
        <v>2022</v>
      </c>
      <c r="C30" s="15" t="s">
        <v>124</v>
      </c>
      <c r="D30" s="20">
        <v>12</v>
      </c>
      <c r="E30" s="17" t="s">
        <v>65</v>
      </c>
      <c r="F30" s="15" t="s">
        <v>81</v>
      </c>
      <c r="G30" s="15" t="s">
        <v>82</v>
      </c>
    </row>
    <row r="31" spans="1:9" ht="16">
      <c r="A31" s="15" t="s">
        <v>127</v>
      </c>
      <c r="B31" s="20">
        <v>2023</v>
      </c>
      <c r="C31" s="15" t="s">
        <v>125</v>
      </c>
      <c r="D31" s="20">
        <v>13</v>
      </c>
      <c r="E31" s="17" t="s">
        <v>71</v>
      </c>
      <c r="F31" s="15" t="s">
        <v>86</v>
      </c>
      <c r="G31" s="15" t="s">
        <v>87</v>
      </c>
    </row>
    <row r="32" spans="1:9" ht="16">
      <c r="B32" s="20">
        <v>2024</v>
      </c>
      <c r="D32" s="20">
        <v>14</v>
      </c>
      <c r="E32" s="17" t="s">
        <v>77</v>
      </c>
      <c r="F32" s="15" t="s">
        <v>89</v>
      </c>
      <c r="G32" s="15" t="s">
        <v>92</v>
      </c>
    </row>
    <row r="33" spans="2:7" ht="16">
      <c r="B33" s="20">
        <v>2025</v>
      </c>
      <c r="D33" s="20">
        <v>15</v>
      </c>
      <c r="E33" s="17" t="s">
        <v>83</v>
      </c>
      <c r="F33" s="15" t="s">
        <v>54</v>
      </c>
      <c r="G33" s="15" t="s">
        <v>94</v>
      </c>
    </row>
    <row r="34" spans="2:7" ht="16">
      <c r="B34" s="20">
        <v>2026</v>
      </c>
      <c r="E34" s="17" t="s">
        <v>88</v>
      </c>
      <c r="F34" s="14" t="s">
        <v>128</v>
      </c>
      <c r="G34" s="14" t="s">
        <v>112</v>
      </c>
    </row>
    <row r="35" spans="2:7" ht="16">
      <c r="B35" s="20">
        <v>2027</v>
      </c>
      <c r="E35" s="14" t="s">
        <v>129</v>
      </c>
      <c r="F35" s="17" t="s">
        <v>22</v>
      </c>
      <c r="G35" s="17" t="s">
        <v>21</v>
      </c>
    </row>
    <row r="36" spans="2:7" ht="16">
      <c r="B36" s="20">
        <v>2028</v>
      </c>
      <c r="E36" s="15" t="s">
        <v>20</v>
      </c>
      <c r="F36" s="17" t="s">
        <v>130</v>
      </c>
      <c r="G36" s="17" t="s">
        <v>28</v>
      </c>
    </row>
    <row r="37" spans="2:7" ht="16">
      <c r="B37" s="20">
        <v>2029</v>
      </c>
      <c r="E37" s="15" t="s">
        <v>27</v>
      </c>
      <c r="F37" s="17" t="s">
        <v>36</v>
      </c>
      <c r="G37" s="17" t="s">
        <v>35</v>
      </c>
    </row>
    <row r="38" spans="2:7" ht="16">
      <c r="B38" s="20">
        <v>2030</v>
      </c>
      <c r="E38" s="15" t="s">
        <v>34</v>
      </c>
      <c r="F38" s="17" t="s">
        <v>43</v>
      </c>
      <c r="G38" s="17" t="s">
        <v>42</v>
      </c>
    </row>
    <row r="39" spans="2:7" ht="16">
      <c r="B39" s="20"/>
      <c r="E39" s="15" t="s">
        <v>41</v>
      </c>
      <c r="F39" s="17" t="s">
        <v>50</v>
      </c>
      <c r="G39" s="17" t="s">
        <v>49</v>
      </c>
    </row>
    <row r="40" spans="2:7" ht="16">
      <c r="B40" s="21" t="s">
        <v>138</v>
      </c>
      <c r="E40" s="15" t="s">
        <v>48</v>
      </c>
      <c r="F40" s="17" t="s">
        <v>55</v>
      </c>
      <c r="G40" s="17" t="s">
        <v>54</v>
      </c>
    </row>
    <row r="41" spans="2:7" ht="16">
      <c r="B41" s="14" t="s">
        <v>104</v>
      </c>
      <c r="F41" s="17" t="s">
        <v>60</v>
      </c>
      <c r="G41" s="17" t="s">
        <v>59</v>
      </c>
    </row>
    <row r="42" spans="2:7" ht="16">
      <c r="B42" s="15" t="s">
        <v>26</v>
      </c>
      <c r="F42" s="17" t="s">
        <v>66</v>
      </c>
      <c r="G42" s="17" t="s">
        <v>65</v>
      </c>
    </row>
    <row r="43" spans="2:7" ht="16">
      <c r="B43" s="15" t="s">
        <v>33</v>
      </c>
      <c r="F43" s="17" t="s">
        <v>72</v>
      </c>
      <c r="G43" s="17" t="s">
        <v>71</v>
      </c>
    </row>
    <row r="44" spans="2:7" ht="16">
      <c r="B44" s="15" t="s">
        <v>170</v>
      </c>
      <c r="F44" s="15" t="s">
        <v>78</v>
      </c>
      <c r="G44" s="17" t="s">
        <v>77</v>
      </c>
    </row>
    <row r="45" spans="2:7" ht="16">
      <c r="B45" s="15" t="s">
        <v>47</v>
      </c>
      <c r="F45" s="17" t="s">
        <v>75</v>
      </c>
      <c r="G45" s="17" t="s">
        <v>83</v>
      </c>
    </row>
    <row r="46" spans="2:7" ht="16">
      <c r="B46" s="15" t="s">
        <v>53</v>
      </c>
      <c r="F46" s="17" t="s">
        <v>89</v>
      </c>
      <c r="G46" s="17" t="s">
        <v>88</v>
      </c>
    </row>
    <row r="47" spans="2:7" ht="16">
      <c r="B47" s="15" t="s">
        <v>34</v>
      </c>
      <c r="G47" s="14" t="s">
        <v>129</v>
      </c>
    </row>
    <row r="48" spans="2:7" ht="16">
      <c r="B48" s="15" t="s">
        <v>64</v>
      </c>
      <c r="G48" s="15" t="s">
        <v>20</v>
      </c>
    </row>
    <row r="49" spans="2:7" ht="16">
      <c r="B49" s="15" t="s">
        <v>70</v>
      </c>
      <c r="G49" s="15" t="s">
        <v>27</v>
      </c>
    </row>
    <row r="50" spans="2:7" ht="16">
      <c r="B50" s="15" t="s">
        <v>76</v>
      </c>
      <c r="G50" s="15" t="s">
        <v>34</v>
      </c>
    </row>
    <row r="51" spans="2:7" ht="16">
      <c r="B51" s="15" t="s">
        <v>82</v>
      </c>
      <c r="G51" s="15" t="s">
        <v>41</v>
      </c>
    </row>
    <row r="52" spans="2:7" ht="16">
      <c r="B52" s="15" t="s">
        <v>87</v>
      </c>
      <c r="G52" s="15" t="s">
        <v>48</v>
      </c>
    </row>
    <row r="53" spans="2:7" ht="16">
      <c r="B53" s="15" t="s">
        <v>92</v>
      </c>
      <c r="G53" s="14" t="s">
        <v>128</v>
      </c>
    </row>
    <row r="54" spans="2:7" ht="16">
      <c r="B54" s="15" t="s">
        <v>94</v>
      </c>
      <c r="G54" s="17" t="s">
        <v>22</v>
      </c>
    </row>
    <row r="55" spans="2:7" ht="16">
      <c r="B55" s="14" t="s">
        <v>112</v>
      </c>
      <c r="G55" s="17" t="s">
        <v>29</v>
      </c>
    </row>
    <row r="56" spans="2:7">
      <c r="B56" s="17" t="s">
        <v>21</v>
      </c>
      <c r="G56" s="17" t="s">
        <v>36</v>
      </c>
    </row>
    <row r="57" spans="2:7">
      <c r="B57" s="17" t="s">
        <v>28</v>
      </c>
      <c r="G57" s="17" t="s">
        <v>43</v>
      </c>
    </row>
    <row r="58" spans="2:7">
      <c r="B58" s="17" t="s">
        <v>35</v>
      </c>
      <c r="G58" s="17" t="s">
        <v>50</v>
      </c>
    </row>
    <row r="59" spans="2:7">
      <c r="B59" s="17" t="s">
        <v>171</v>
      </c>
      <c r="G59" s="17" t="s">
        <v>55</v>
      </c>
    </row>
    <row r="60" spans="2:7">
      <c r="B60" s="17" t="s">
        <v>49</v>
      </c>
      <c r="G60" s="17" t="s">
        <v>60</v>
      </c>
    </row>
    <row r="61" spans="2:7">
      <c r="B61" s="17" t="s">
        <v>54</v>
      </c>
      <c r="G61" s="17" t="s">
        <v>66</v>
      </c>
    </row>
    <row r="62" spans="2:7">
      <c r="B62" s="17" t="s">
        <v>59</v>
      </c>
      <c r="G62" s="22" t="s">
        <v>72</v>
      </c>
    </row>
    <row r="63" spans="2:7" ht="32">
      <c r="B63" s="17" t="s">
        <v>65</v>
      </c>
      <c r="G63" s="15" t="s">
        <v>78</v>
      </c>
    </row>
    <row r="64" spans="2:7">
      <c r="B64" s="17" t="s">
        <v>71</v>
      </c>
      <c r="G64" s="17" t="s">
        <v>75</v>
      </c>
    </row>
    <row r="65" spans="2:7">
      <c r="B65" s="17" t="s">
        <v>77</v>
      </c>
      <c r="G65" s="17" t="s">
        <v>89</v>
      </c>
    </row>
    <row r="66" spans="2:7" ht="16">
      <c r="B66" s="17" t="s">
        <v>83</v>
      </c>
      <c r="G66" s="14" t="s">
        <v>103</v>
      </c>
    </row>
    <row r="67" spans="2:7" ht="16">
      <c r="B67" s="17" t="s">
        <v>88</v>
      </c>
      <c r="G67" s="19" t="s">
        <v>18</v>
      </c>
    </row>
    <row r="68" spans="2:7" ht="16">
      <c r="B68" s="14" t="s">
        <v>129</v>
      </c>
      <c r="G68" s="19" t="s">
        <v>131</v>
      </c>
    </row>
    <row r="69" spans="2:7" ht="16">
      <c r="B69" s="15" t="s">
        <v>20</v>
      </c>
      <c r="G69" s="19" t="s">
        <v>32</v>
      </c>
    </row>
    <row r="70" spans="2:7" ht="32">
      <c r="B70" s="15" t="s">
        <v>27</v>
      </c>
      <c r="G70" s="19" t="s">
        <v>114</v>
      </c>
    </row>
    <row r="71" spans="2:7" ht="32">
      <c r="B71" s="15" t="s">
        <v>34</v>
      </c>
      <c r="G71" s="19" t="s">
        <v>46</v>
      </c>
    </row>
    <row r="72" spans="2:7" ht="16">
      <c r="B72" s="15" t="s">
        <v>41</v>
      </c>
      <c r="G72" s="19" t="s">
        <v>119</v>
      </c>
    </row>
    <row r="73" spans="2:7" ht="16">
      <c r="B73" s="15" t="s">
        <v>48</v>
      </c>
      <c r="G73" s="23" t="s">
        <v>132</v>
      </c>
    </row>
    <row r="74" spans="2:7" ht="16">
      <c r="B74" s="14" t="s">
        <v>128</v>
      </c>
      <c r="G74" s="19" t="s">
        <v>63</v>
      </c>
    </row>
    <row r="75" spans="2:7" ht="16">
      <c r="B75" s="17" t="s">
        <v>22</v>
      </c>
      <c r="G75" s="19" t="s">
        <v>69</v>
      </c>
    </row>
    <row r="76" spans="2:7" ht="16">
      <c r="B76" s="17" t="s">
        <v>29</v>
      </c>
      <c r="G76" s="19" t="s">
        <v>75</v>
      </c>
    </row>
    <row r="77" spans="2:7" ht="16">
      <c r="B77" s="17" t="s">
        <v>36</v>
      </c>
      <c r="G77" s="19" t="s">
        <v>81</v>
      </c>
    </row>
    <row r="78" spans="2:7" ht="16">
      <c r="B78" s="17" t="s">
        <v>43</v>
      </c>
      <c r="G78" s="19" t="s">
        <v>86</v>
      </c>
    </row>
    <row r="79" spans="2:7" ht="16">
      <c r="B79" s="17" t="s">
        <v>50</v>
      </c>
      <c r="G79" s="19" t="s">
        <v>89</v>
      </c>
    </row>
    <row r="80" spans="2:7" ht="16">
      <c r="B80" s="17" t="s">
        <v>55</v>
      </c>
      <c r="G80" s="19" t="s">
        <v>54</v>
      </c>
    </row>
    <row r="81" spans="2:7" ht="16">
      <c r="B81" s="17" t="s">
        <v>60</v>
      </c>
      <c r="G81" s="14" t="s">
        <v>133</v>
      </c>
    </row>
    <row r="82" spans="2:7" ht="16">
      <c r="B82" s="17" t="s">
        <v>66</v>
      </c>
      <c r="G82" s="15" t="s">
        <v>134</v>
      </c>
    </row>
    <row r="83" spans="2:7" ht="16">
      <c r="B83" s="22" t="s">
        <v>72</v>
      </c>
      <c r="G83" s="14" t="s">
        <v>135</v>
      </c>
    </row>
    <row r="84" spans="2:7" ht="16">
      <c r="B84" s="15" t="s">
        <v>172</v>
      </c>
      <c r="G84" s="15" t="s">
        <v>24</v>
      </c>
    </row>
    <row r="85" spans="2:7" ht="16">
      <c r="B85" s="17" t="s">
        <v>75</v>
      </c>
      <c r="G85" s="15" t="s">
        <v>31</v>
      </c>
    </row>
    <row r="86" spans="2:7" ht="16">
      <c r="B86" s="17" t="s">
        <v>89</v>
      </c>
      <c r="G86" s="15" t="s">
        <v>38</v>
      </c>
    </row>
    <row r="87" spans="2:7" ht="16">
      <c r="B87" s="14" t="s">
        <v>103</v>
      </c>
      <c r="G87" s="15" t="s">
        <v>45</v>
      </c>
    </row>
    <row r="88" spans="2:7" ht="16">
      <c r="B88" s="15" t="s">
        <v>173</v>
      </c>
      <c r="G88" s="15" t="s">
        <v>52</v>
      </c>
    </row>
    <row r="89" spans="2:7" ht="16">
      <c r="B89" s="19" t="s">
        <v>131</v>
      </c>
      <c r="G89" s="15" t="s">
        <v>57</v>
      </c>
    </row>
    <row r="90" spans="2:7" ht="16">
      <c r="B90" s="19" t="s">
        <v>32</v>
      </c>
      <c r="G90" s="15" t="s">
        <v>62</v>
      </c>
    </row>
    <row r="91" spans="2:7" ht="32">
      <c r="B91" s="19" t="s">
        <v>114</v>
      </c>
      <c r="G91" s="15" t="s">
        <v>68</v>
      </c>
    </row>
    <row r="92" spans="2:7" ht="32">
      <c r="B92" s="19" t="s">
        <v>46</v>
      </c>
      <c r="G92" s="15" t="s">
        <v>74</v>
      </c>
    </row>
    <row r="93" spans="2:7" ht="32">
      <c r="B93" s="19" t="s">
        <v>119</v>
      </c>
      <c r="G93" s="15" t="s">
        <v>80</v>
      </c>
    </row>
    <row r="94" spans="2:7" ht="16">
      <c r="B94" s="23" t="s">
        <v>132</v>
      </c>
      <c r="G94" s="15" t="s">
        <v>85</v>
      </c>
    </row>
    <row r="95" spans="2:7" ht="16">
      <c r="B95" s="19" t="s">
        <v>63</v>
      </c>
      <c r="G95" s="15" t="s">
        <v>91</v>
      </c>
    </row>
    <row r="96" spans="2:7" ht="16">
      <c r="B96" s="19" t="s">
        <v>75</v>
      </c>
      <c r="G96" s="15" t="s">
        <v>93</v>
      </c>
    </row>
    <row r="97" spans="2:7" ht="16">
      <c r="B97" s="19" t="s">
        <v>81</v>
      </c>
      <c r="G97" s="15" t="s">
        <v>95</v>
      </c>
    </row>
    <row r="98" spans="2:7" ht="16">
      <c r="B98" s="19" t="s">
        <v>86</v>
      </c>
    </row>
    <row r="99" spans="2:7" ht="16">
      <c r="B99" s="19" t="s">
        <v>89</v>
      </c>
    </row>
    <row r="100" spans="2:7" ht="16">
      <c r="B100" s="19" t="s">
        <v>54</v>
      </c>
    </row>
    <row r="101" spans="2:7" ht="16">
      <c r="B101" s="14" t="s">
        <v>176</v>
      </c>
    </row>
    <row r="102" spans="2:7">
      <c r="B102" s="68" t="s">
        <v>19</v>
      </c>
    </row>
    <row r="103" spans="2:7" ht="16">
      <c r="B103" s="15" t="s">
        <v>134</v>
      </c>
    </row>
    <row r="104" spans="2:7" ht="16">
      <c r="B104" s="19" t="s">
        <v>69</v>
      </c>
    </row>
    <row r="105" spans="2:7" ht="32">
      <c r="B105" s="15" t="s">
        <v>78</v>
      </c>
    </row>
    <row r="106" spans="2:7" ht="16">
      <c r="B106" s="69" t="s">
        <v>142</v>
      </c>
    </row>
    <row r="107" spans="2:7" ht="16">
      <c r="B107" s="15" t="s">
        <v>174</v>
      </c>
    </row>
    <row r="108" spans="2:7" ht="32">
      <c r="B108" s="67" t="s">
        <v>139</v>
      </c>
      <c r="C108" s="96" t="s">
        <v>175</v>
      </c>
    </row>
    <row r="109" spans="2:7" ht="32">
      <c r="B109" s="67" t="s">
        <v>140</v>
      </c>
      <c r="C109" s="96"/>
    </row>
    <row r="110" spans="2:7" ht="16">
      <c r="B110" s="67" t="s">
        <v>84</v>
      </c>
      <c r="C110" s="96"/>
    </row>
    <row r="111" spans="2:7" ht="16">
      <c r="B111" s="14" t="s">
        <v>135</v>
      </c>
    </row>
    <row r="112" spans="2:7" ht="16">
      <c r="B112" s="15" t="s">
        <v>24</v>
      </c>
    </row>
    <row r="113" spans="2:2" ht="16">
      <c r="B113" s="15" t="s">
        <v>31</v>
      </c>
    </row>
    <row r="114" spans="2:2" ht="16">
      <c r="B114" s="15" t="s">
        <v>38</v>
      </c>
    </row>
    <row r="115" spans="2:2" ht="16">
      <c r="B115" s="15" t="s">
        <v>45</v>
      </c>
    </row>
    <row r="116" spans="2:2" ht="16">
      <c r="B116" s="15" t="s">
        <v>52</v>
      </c>
    </row>
    <row r="117" spans="2:2" ht="16">
      <c r="B117" s="15" t="s">
        <v>57</v>
      </c>
    </row>
    <row r="118" spans="2:2" ht="16">
      <c r="B118" s="15" t="s">
        <v>62</v>
      </c>
    </row>
    <row r="119" spans="2:2" ht="16">
      <c r="B119" s="15" t="s">
        <v>68</v>
      </c>
    </row>
    <row r="120" spans="2:2" ht="16">
      <c r="B120" s="15" t="s">
        <v>74</v>
      </c>
    </row>
    <row r="121" spans="2:2" ht="32">
      <c r="B121" s="15" t="s">
        <v>80</v>
      </c>
    </row>
    <row r="122" spans="2:2" ht="16">
      <c r="B122" s="15" t="s">
        <v>85</v>
      </c>
    </row>
    <row r="123" spans="2:2" ht="16">
      <c r="B123" s="15" t="s">
        <v>91</v>
      </c>
    </row>
    <row r="124" spans="2:2" ht="16">
      <c r="B124" s="15" t="s">
        <v>93</v>
      </c>
    </row>
    <row r="125" spans="2:2" ht="16">
      <c r="B125" s="15" t="s">
        <v>95</v>
      </c>
    </row>
  </sheetData>
  <mergeCells count="2">
    <mergeCell ref="C108:C110"/>
    <mergeCell ref="I20:I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BIOL MINOR</vt:lpstr>
      <vt:lpstr>Sheet1</vt:lpstr>
      <vt:lpstr>Validate Lists</vt:lpstr>
      <vt:lpstr>'BIOL MINOR'!Print_Area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2021-01-25T15:21:42Z</cp:lastPrinted>
  <dcterms:created xsi:type="dcterms:W3CDTF">2017-09-25T16:55:37Z</dcterms:created>
  <dcterms:modified xsi:type="dcterms:W3CDTF">2023-05-08T15:54:09Z</dcterms:modified>
</cp:coreProperties>
</file>