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8_{D840FD2E-4E62-EB46-A7AD-701D2AB30755}" xr6:coauthVersionLast="47" xr6:coauthVersionMax="47" xr10:uidLastSave="{00000000-0000-0000-0000-000000000000}"/>
  <bookViews>
    <workbookView xWindow="14700" yWindow="5100" windowWidth="28940" windowHeight="17540" tabRatio="500" xr2:uid="{00000000-000D-0000-FFFF-FFFF00000000}"/>
  </bookViews>
  <sheets>
    <sheet name="BA Current " sheetId="12" r:id="rId1"/>
    <sheet name="Validate Lists" sheetId="2" state="hidden" r:id="rId2"/>
  </sheets>
  <definedNames>
    <definedName name="_xlnm.Print_Area" localSheetId="0">'BA Current '!$A$1:$H$55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2" l="1"/>
  <c r="K39" i="12"/>
  <c r="J39" i="12"/>
  <c r="I39" i="12" s="1"/>
  <c r="L38" i="12"/>
  <c r="K38" i="12"/>
  <c r="J38" i="12"/>
  <c r="I38" i="12" s="1"/>
  <c r="L37" i="12"/>
  <c r="K37" i="12"/>
  <c r="J37" i="12"/>
  <c r="I37" i="12"/>
  <c r="L36" i="12"/>
  <c r="K36" i="12"/>
  <c r="J36" i="12"/>
  <c r="I36" i="12" s="1"/>
  <c r="L35" i="12"/>
  <c r="K35" i="12"/>
  <c r="J35" i="12"/>
  <c r="I35" i="12" s="1"/>
  <c r="L34" i="12"/>
  <c r="K34" i="12"/>
  <c r="J34" i="12"/>
  <c r="I34" i="12" s="1"/>
  <c r="L29" i="12"/>
  <c r="K29" i="12"/>
  <c r="J29" i="12"/>
  <c r="I29" i="12" s="1"/>
  <c r="L28" i="12"/>
  <c r="K28" i="12"/>
  <c r="J28" i="12"/>
  <c r="I28" i="12" s="1"/>
  <c r="L25" i="12"/>
  <c r="K25" i="12"/>
  <c r="J25" i="12"/>
  <c r="I25" i="12" s="1"/>
  <c r="L24" i="12"/>
  <c r="K24" i="12"/>
  <c r="J24" i="12"/>
  <c r="I24" i="12" s="1"/>
  <c r="L23" i="12"/>
  <c r="K23" i="12"/>
  <c r="J23" i="12"/>
  <c r="I23" i="12" s="1"/>
  <c r="L22" i="12"/>
  <c r="K22" i="12"/>
  <c r="J22" i="12"/>
  <c r="I22" i="12" s="1"/>
  <c r="L21" i="12"/>
  <c r="K21" i="12"/>
  <c r="J21" i="12"/>
  <c r="I21" i="12" s="1"/>
  <c r="L20" i="12"/>
  <c r="K20" i="12"/>
  <c r="J20" i="12"/>
  <c r="I20" i="12" s="1"/>
  <c r="L19" i="12"/>
  <c r="K19" i="12"/>
  <c r="J19" i="12"/>
  <c r="I19" i="12" s="1"/>
  <c r="L18" i="12"/>
  <c r="K18" i="12"/>
  <c r="J18" i="12"/>
  <c r="I18" i="12" s="1"/>
  <c r="L17" i="12"/>
  <c r="K17" i="12"/>
  <c r="J17" i="12"/>
  <c r="I17" i="12" s="1"/>
  <c r="L16" i="12"/>
  <c r="K16" i="12"/>
  <c r="J16" i="12"/>
  <c r="I16" i="12" s="1"/>
  <c r="L15" i="12"/>
  <c r="K15" i="12"/>
  <c r="J15" i="12"/>
  <c r="I15" i="12" s="1"/>
  <c r="L14" i="12"/>
  <c r="K14" i="12"/>
  <c r="J14" i="12"/>
  <c r="I14" i="12" s="1"/>
  <c r="I26" i="12" l="1"/>
  <c r="K40" i="12"/>
  <c r="L40" i="12"/>
  <c r="I40" i="12"/>
  <c r="K26" i="12"/>
  <c r="L26" i="12"/>
  <c r="K30" i="12"/>
  <c r="L30" i="12"/>
  <c r="I30" i="12"/>
  <c r="E40" i="12"/>
  <c r="E30" i="12"/>
  <c r="E26" i="12"/>
  <c r="H43" i="12" l="1"/>
  <c r="H42" i="12"/>
</calcChain>
</file>

<file path=xl/sharedStrings.xml><?xml version="1.0" encoding="utf-8"?>
<sst xmlns="http://schemas.openxmlformats.org/spreadsheetml/2006/main" count="314" uniqueCount="179">
  <si>
    <t>BIOLOGY, BA</t>
  </si>
  <si>
    <t>Approved Course of Study</t>
  </si>
  <si>
    <t>Initial</t>
  </si>
  <si>
    <t>Biology Core Requirements (40 Credits)</t>
  </si>
  <si>
    <t>Cr.</t>
  </si>
  <si>
    <t>Year</t>
  </si>
  <si>
    <t>Organic Chemistry (5 Credits)</t>
  </si>
  <si>
    <t>CHEM 361 - Organic Chemistry I</t>
  </si>
  <si>
    <t>CHEM 361LAB - Organic Chemistry Lab</t>
  </si>
  <si>
    <t xml:space="preserve"> </t>
  </si>
  <si>
    <t>Add 1 course from EACH* of the following groups:</t>
  </si>
  <si>
    <t>Biological Diversity:</t>
  </si>
  <si>
    <t>Ecology:</t>
  </si>
  <si>
    <t>Evolution:</t>
  </si>
  <si>
    <t>Molecular/Cell:</t>
  </si>
  <si>
    <t>Structure/Function:</t>
  </si>
  <si>
    <t>Qtr.</t>
  </si>
  <si>
    <t>Letter Grade</t>
  </si>
  <si>
    <t>GPA</t>
  </si>
  <si>
    <t>TOTAL CREDITS:</t>
  </si>
  <si>
    <t>COMMENTS:</t>
  </si>
  <si>
    <t xml:space="preserve"> GPA:</t>
  </si>
  <si>
    <t>Additional space if needed</t>
  </si>
  <si>
    <t>Department of Biological Sciences  *  College of the Sciences, Central Washington University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</si>
  <si>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</si>
  <si>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</si>
  <si>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</si>
  <si>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</si>
  <si>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</si>
  <si>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</si>
  <si>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</si>
  <si>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360 General Ecology (5)</t>
  </si>
  <si>
    <t xml:space="preserve">BIOL 323 Microbiology (5) </t>
  </si>
  <si>
    <t>BIOL 181 General Biology I and Lab(5)</t>
  </si>
  <si>
    <t>BIOL 295 Research (1-6)</t>
  </si>
  <si>
    <t>BIOL 323 Microbiology (5)</t>
  </si>
  <si>
    <t>BIOL 371 Paleobiology (4)</t>
  </si>
  <si>
    <t xml:space="preserve">BIOL 362 Biomes of Pacific Northwest (4) </t>
  </si>
  <si>
    <t xml:space="preserve">BIOL 354 Developmental Biology (5)* </t>
  </si>
  <si>
    <t>BIOL 182 General Biology II and Lab (5)</t>
  </si>
  <si>
    <t>BIOL 298 Special Topics (1-6)</t>
  </si>
  <si>
    <t>BIOL 354 Developmental Biology (5)*</t>
  </si>
  <si>
    <t>BIOL 341 Plant Taxonomy (5)</t>
  </si>
  <si>
    <t>BIOL 421 General Virology (5)*</t>
  </si>
  <si>
    <t xml:space="preserve">BIOL 377 Regional Natural History (2)*** </t>
  </si>
  <si>
    <t xml:space="preserve">BIOL 421 General Virology (5)* </t>
  </si>
  <si>
    <t>BIOL 183 General Biology III and Lab (5)</t>
  </si>
  <si>
    <t>BIOL 299 Seminar (1-5)</t>
  </si>
  <si>
    <t xml:space="preserve">BIOL 355 Human Anatomy &amp; Physiology I (5)***# </t>
  </si>
  <si>
    <t>BIOL 465 Biology of Animal Behavior (4)</t>
  </si>
  <si>
    <t>BIOL 422 Immunology (5)*</t>
  </si>
  <si>
    <t xml:space="preserve">CHEM 181 General Chemistry I (4) </t>
  </si>
  <si>
    <t>BIOL 396 Individual Study (1-6)</t>
  </si>
  <si>
    <t>BIOL 356 Human Anatomy &amp; Physiology II (5)***#</t>
  </si>
  <si>
    <t>BIOL 351 General Entomology (5)</t>
  </si>
  <si>
    <t>BIOL 470 Mechanisms of Evolution (5)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</si>
  <si>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</si>
  <si>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</si>
  <si>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</si>
  <si>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398 Special Topics (1-6)</t>
  </si>
  <si>
    <t>BIOL 352 Parasitology (5)</t>
  </si>
  <si>
    <t>BIOL 425 Molecular Biotechnology (5)</t>
  </si>
  <si>
    <t>CHEM 182 General Chemistry II (4)</t>
  </si>
  <si>
    <t>BIOL 399 Seminar (1-5)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</si>
  <si>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</si>
  <si>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428 Nutrigenomics (5)</t>
  </si>
  <si>
    <t>CHEM 182LAB General Chemistry II Lab (1)</t>
  </si>
  <si>
    <t>BIOL 405 Current Topics in Biology (2-5)</t>
  </si>
  <si>
    <t>BIOL 426 Medical Microbiology (3)</t>
  </si>
  <si>
    <t>BIOL 443 Mycology (5)</t>
  </si>
  <si>
    <t xml:space="preserve">BIOL 462 Wildlife &amp; Fisheries Ecology (5) </t>
  </si>
  <si>
    <t>BIOL 430 Cell Biology (5)</t>
  </si>
  <si>
    <t>CHEM 183 General Chemistry III (4)</t>
  </si>
  <si>
    <t>BIOL 490 Cooperative Education (1-12)</t>
  </si>
  <si>
    <t>BIOL 426LAB Medical Microbiology Lab (2)</t>
  </si>
  <si>
    <t>BIOL 444 Algae and Bryophytes (5)</t>
  </si>
  <si>
    <t>BIOL 463 Limnology (5)</t>
  </si>
  <si>
    <t>BIOL 431 The Cell Biology of Cancer (3)</t>
  </si>
  <si>
    <t>CHEM 183LAB General Chemistry III Lab (1)</t>
  </si>
  <si>
    <t>BIOL 491 Workshop (1-6)</t>
  </si>
  <si>
    <t>BIOL 441 Plant Physiology (5)*</t>
  </si>
  <si>
    <t>BIOL 445 Field Mycology (5)</t>
  </si>
  <si>
    <t xml:space="preserve">BIOL 464 Terrestrial Plant Ecology (5) </t>
  </si>
  <si>
    <t>BIOL 431LAB The Cell Biology of Cancer Lab (2)</t>
  </si>
  <si>
    <t>BIOL 213 Introductory Biostatistics (4)</t>
  </si>
  <si>
    <t>BIOL 492 Lab Experience in Teaching Bio. Science (2)</t>
  </si>
  <si>
    <t>BIOL 454 Histology (3)</t>
  </si>
  <si>
    <t>BIOL 450 Ichthyology (4)</t>
  </si>
  <si>
    <t>BIOL 466 Conservation Biology (5)</t>
  </si>
  <si>
    <t>BIOL 321 Genetics (5)</t>
  </si>
  <si>
    <t>BIOL 495 Research (1-6)</t>
  </si>
  <si>
    <t>BIOL 455 Integrative Animal Physiology (5)#</t>
  </si>
  <si>
    <t>BIOL 451 Herpetology (4)</t>
  </si>
  <si>
    <t xml:space="preserve">BIOL 467 Biological Field Techniques (5) </t>
  </si>
  <si>
    <t xml:space="preserve">BIOL 457 Fundamentals of Neuroscience (5)* </t>
  </si>
  <si>
    <t>BIOL 496 Individual Study (1-6)</t>
  </si>
  <si>
    <t>BIOL 498 Special Topics (1-6)</t>
  </si>
  <si>
    <t>BIOL 453 Mammalogy (5)</t>
  </si>
  <si>
    <t>BIOL 499 Seminar (1-5)</t>
  </si>
  <si>
    <t>Quarter</t>
  </si>
  <si>
    <t>A</t>
  </si>
  <si>
    <t>Credits Earned</t>
  </si>
  <si>
    <t>Structure/Function OR Molecular Cell Group</t>
  </si>
  <si>
    <t>Fall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</si>
  <si>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</si>
  <si>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</si>
  <si>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</si>
  <si>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</si>
  <si>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</si>
  <si>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</si>
  <si>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</si>
  <si>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</si>
  <si>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</si>
  <si>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</si>
  <si>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</si>
  <si>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</si>
  <si>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>Physics Courses</t>
  </si>
  <si>
    <t>C</t>
  </si>
  <si>
    <t>PHYS 111 - Introductory Physics I (5)</t>
  </si>
  <si>
    <t>C-</t>
  </si>
  <si>
    <t>PHYS 121 - Introductory Physics for the Life Sciences I (5)</t>
  </si>
  <si>
    <t>D+</t>
  </si>
  <si>
    <t>PHYS 181 - General Physics I (5)</t>
  </si>
  <si>
    <t>D</t>
  </si>
  <si>
    <t>D-</t>
  </si>
  <si>
    <t>F</t>
  </si>
  <si>
    <t>^^^ Molecular &amp; Cell Group ^^^</t>
  </si>
  <si>
    <t>^^^ Evolution Group ^^^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</si>
  <si>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</si>
  <si>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</si>
  <si>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</si>
  <si>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</si>
  <si>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Anticipated Quarter/Year of Graduation:</t>
  </si>
  <si>
    <t>BIOL 459 Winter Biology (4)*</t>
  </si>
  <si>
    <t>BIOL 461 Community Ecology (3)</t>
  </si>
  <si>
    <t xml:space="preserve">BIOL 353 Integrative Anatomy (6)* </t>
  </si>
  <si>
    <t>BIOL 353 Integrative Anatomy (6)*</t>
  </si>
  <si>
    <t>BIOL 487 Biology Capstone (1)</t>
  </si>
  <si>
    <t>BIOL 322 Introductory Microbiology (5)##</t>
  </si>
  <si>
    <t>Requirements As Of Fall 2019</t>
  </si>
  <si>
    <t>BIOL 181 - General Biology I (5)</t>
  </si>
  <si>
    <t>BIOL 182 - General Biology II (5)</t>
  </si>
  <si>
    <t>BIOL 183 - General Biology III (5)</t>
  </si>
  <si>
    <t>BIOL 213 - Introductory Biostatistics (4)</t>
  </si>
  <si>
    <t>BIOL 321 - Genetics (5)</t>
  </si>
  <si>
    <t>BIOL 487 - Biology Capstone (1)</t>
  </si>
  <si>
    <t>CHEM 181 - General Chemistry I (4)</t>
  </si>
  <si>
    <t>CHEM 181LAB - General Chemistry Lab (1)</t>
  </si>
  <si>
    <t>CHEM 182 - General Chemistry II (4)</t>
  </si>
  <si>
    <t>CHEM 182LAB - General Chemistry Lab (1)</t>
  </si>
  <si>
    <t>CHEM 183 - General Chemistry III (4)</t>
  </si>
  <si>
    <t>CHEM 183LAB - General Chemistry Lab (1)</t>
  </si>
  <si>
    <t>TEACHING Students- See advisor for recommended courses to take for your additional required courses</t>
  </si>
  <si>
    <t>BIOL 343 Plant Form and Function (5)</t>
  </si>
  <si>
    <t xml:space="preserve">BIOL 295 Research (1-6) </t>
  </si>
  <si>
    <t xml:space="preserve">BIOL 299 Seminar (1-5) </t>
  </si>
  <si>
    <t xml:space="preserve">BIOL 396 Individual Study (1-6) </t>
  </si>
  <si>
    <t>ALL GROUPS</t>
  </si>
  <si>
    <t>BIOL 435 Cell Analysis by Flow Cytometry (4)</t>
  </si>
  <si>
    <t>BIOL 461LAB Community Ecology Lab (2)</t>
  </si>
  <si>
    <t>NOTE: BIOL 355 must be paired with BIOL 356</t>
  </si>
  <si>
    <t>BIOL 344 Forest Ecology (4)</t>
  </si>
  <si>
    <t xml:space="preserve">BIOL 377LAB Regional Natural History Lab (3)*** </t>
  </si>
  <si>
    <t>NOTE: Each course can only be counted for one group (e.g., Plant Physiology can be counted for Molecular/Cell or Structure/Function but not both)</t>
  </si>
  <si>
    <t xml:space="preserve">Qtr. &amp; Year Major Declared </t>
  </si>
  <si>
    <t>(ex: Fall 2020)</t>
  </si>
  <si>
    <t>Additional Required Courses (17-26 Credits)</t>
  </si>
  <si>
    <t>BIOL 452 Ornithology (4)</t>
  </si>
  <si>
    <t>Last Name ⇡</t>
  </si>
  <si>
    <t>First Name ⇡</t>
  </si>
  <si>
    <t>CWU ID # ⇡</t>
  </si>
  <si>
    <t>CWU E-mail ⇡</t>
  </si>
  <si>
    <t>[EF]</t>
  </si>
  <si>
    <t>[EP]</t>
  </si>
  <si>
    <t>IF Letter Grade</t>
  </si>
  <si>
    <t>Adj credits</t>
  </si>
  <si>
    <t>Adj Total Cr</t>
  </si>
  <si>
    <t>BIOL 432 Epigenetics (5)</t>
  </si>
  <si>
    <t>Updated 10/8/21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</si>
</sst>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3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9"/>
      <color theme="0" tint="-0.499984740745262"/>
      <name val="Arial Narrow"/>
      <family val="2"/>
    </font>
    <font>
      <b/>
      <sz val="14"/>
      <color theme="1"/>
      <name val="Arial Narrow"/>
      <family val="2"/>
    </font>
    <font>
      <b/>
      <u/>
      <sz val="11"/>
      <color rgb="FF000000"/>
      <name val="Arial Narrow"/>
      <family val="2"/>
    </font>
    <font>
      <u/>
      <sz val="11"/>
      <color rgb="FF000000"/>
      <name val="Arial Narrow"/>
      <family val="2"/>
    </font>
    <font>
      <b/>
      <i/>
      <sz val="7"/>
      <color theme="1"/>
      <name val="Arial Narrow"/>
      <family val="2"/>
    </font>
    <font>
      <b/>
      <sz val="11"/>
      <color rgb="FF000000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venir Book"/>
      <family val="2"/>
    </font>
    <font>
      <b/>
      <sz val="18"/>
      <color theme="1"/>
      <name val="Arial Narrow"/>
      <family val="2"/>
    </font>
    <font>
      <sz val="11"/>
      <color rgb="FFFF0000"/>
      <name val="Arial Narrow"/>
      <family val="2"/>
    </font>
    <font>
      <b/>
      <sz val="14"/>
      <color rgb="FF00B050"/>
      <name val="Arial Narrow"/>
      <family val="2"/>
    </font>
    <font>
      <sz val="11"/>
      <color rgb="FF00B050"/>
      <name val="Arial Narrow"/>
      <family val="2"/>
    </font>
    <font>
      <b/>
      <sz val="11"/>
      <color rgb="FF00B050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8"/>
      <color theme="1"/>
      <name val="Calibri (Body)"/>
    </font>
    <font>
      <b/>
      <i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/>
  </cellStyleXfs>
  <cellXfs count="9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8" fillId="0" borderId="0" xfId="0" applyFont="1"/>
    <xf numFmtId="0" fontId="3" fillId="0" borderId="0" xfId="0" applyFont="1"/>
    <xf numFmtId="0" fontId="7" fillId="2" borderId="0" xfId="0" applyFont="1" applyFill="1"/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3" fillId="2" borderId="1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9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9" fillId="0" borderId="0" xfId="0" applyFont="1"/>
    <xf numFmtId="0" fontId="1" fillId="0" borderId="12" xfId="0" applyFont="1" applyBorder="1"/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6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7" fillId="4" borderId="0" xfId="0" applyFont="1" applyFill="1" applyAlignment="1">
      <alignment wrapText="1"/>
    </xf>
    <xf numFmtId="0" fontId="19" fillId="4" borderId="0" xfId="0" applyFont="1" applyFill="1" applyAlignment="1">
      <alignment wrapText="1"/>
    </xf>
    <xf numFmtId="0" fontId="3" fillId="2" borderId="1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3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37" fillId="0" borderId="0" xfId="0" applyFont="1" applyAlignment="1"/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3" fillId="2" borderId="10" xfId="0" applyFont="1" applyFill="1" applyBorder="1" applyAlignment="1">
      <alignment vertical="top"/>
    </xf>
    <xf numFmtId="2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D97C-7639-A34F-BCEB-7B861E32EB92}">
  <sheetPr>
    <pageSetUpPr fitToPage="1"/>
  </sheetPr>
  <dimension ref="A1:L55"/>
  <sheetViews>
    <sheetView tabSelected="1" zoomScale="120" zoomScaleNormal="120" workbookViewId="0">
      <selection activeCell="N38" sqref="N38"/>
    </sheetView>
  </sheetViews>
  <sheetFormatPr baseColWidth="10" defaultColWidth="10.83203125" defaultRowHeight="14" x14ac:dyDescent="0.15"/>
  <cols>
    <col min="1" max="1" width="18.1640625" style="1" customWidth="1"/>
    <col min="2" max="2" width="20.5" style="1" customWidth="1"/>
    <col min="3" max="3" width="33.6640625" style="1" customWidth="1"/>
    <col min="4" max="4" width="0.83203125" style="1" customWidth="1"/>
    <col min="5" max="6" width="6.6640625" style="1" customWidth="1"/>
    <col min="7" max="7" width="8.5" style="1" customWidth="1"/>
    <col min="8" max="8" width="13" style="3" customWidth="1"/>
    <col min="9" max="9" width="7.1640625" style="19" hidden="1" customWidth="1"/>
    <col min="10" max="10" width="11.6640625" style="48" hidden="1" customWidth="1"/>
    <col min="11" max="11" width="0" style="45" hidden="1" customWidth="1"/>
    <col min="12" max="12" width="0" style="19" hidden="1" customWidth="1"/>
    <col min="13" max="16384" width="10.83203125" style="1"/>
  </cols>
  <sheetData>
    <row r="1" spans="1:12" s="20" customFormat="1" ht="19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J1" s="47"/>
      <c r="K1" s="44"/>
    </row>
    <row r="2" spans="1:12" s="19" customFormat="1" ht="20" x14ac:dyDescent="0.15">
      <c r="A2" s="64" t="s">
        <v>1</v>
      </c>
      <c r="B2" s="64"/>
      <c r="C2" s="64"/>
      <c r="D2" s="64"/>
      <c r="E2" s="64"/>
      <c r="F2" s="64"/>
      <c r="G2" s="64"/>
      <c r="H2" s="64"/>
      <c r="J2" s="48"/>
      <c r="K2" s="45"/>
    </row>
    <row r="3" spans="1:12" s="19" customFormat="1" ht="16" x14ac:dyDescent="0.15">
      <c r="A3" s="65" t="s">
        <v>139</v>
      </c>
      <c r="B3" s="66"/>
      <c r="C3" s="66"/>
      <c r="D3" s="66"/>
      <c r="E3" s="66"/>
      <c r="F3" s="66"/>
      <c r="G3" s="66"/>
      <c r="H3" s="66"/>
      <c r="J3" s="48"/>
      <c r="K3" s="45"/>
    </row>
    <row r="4" spans="1:12" s="18" customFormat="1" ht="14.25" customHeight="1" x14ac:dyDescent="0.2">
      <c r="A4" s="67" t="s">
        <v>23</v>
      </c>
      <c r="B4" s="67"/>
      <c r="C4" s="67"/>
      <c r="D4" s="67"/>
      <c r="E4" s="67"/>
      <c r="F4" s="67"/>
      <c r="G4" s="67"/>
      <c r="H4" s="67"/>
      <c r="J4" s="49"/>
      <c r="K4" s="46"/>
    </row>
    <row r="5" spans="1:12" ht="2" customHeight="1" thickBot="1" x14ac:dyDescent="0.2">
      <c r="A5" s="68"/>
      <c r="B5" s="68"/>
      <c r="C5" s="68"/>
      <c r="D5" s="68"/>
      <c r="E5" s="68"/>
      <c r="F5" s="68"/>
      <c r="G5" s="68"/>
      <c r="H5" s="68"/>
    </row>
    <row r="6" spans="1:12" s="21" customFormat="1" ht="26" customHeight="1" thickTop="1" x14ac:dyDescent="0.15">
      <c r="A6" s="61"/>
      <c r="B6" s="61"/>
      <c r="C6" s="43"/>
      <c r="D6" s="43"/>
      <c r="E6" s="43"/>
      <c r="F6" s="19"/>
      <c r="G6" s="62"/>
      <c r="H6" s="62"/>
      <c r="I6" s="50"/>
      <c r="J6" s="55"/>
      <c r="K6" s="52"/>
      <c r="L6" s="50"/>
    </row>
    <row r="7" spans="1:12" s="12" customFormat="1" ht="25" customHeight="1" x14ac:dyDescent="0.2">
      <c r="A7" s="71" t="s">
        <v>168</v>
      </c>
      <c r="B7" s="71"/>
      <c r="C7" s="42" t="s">
        <v>169</v>
      </c>
      <c r="D7" s="11"/>
      <c r="E7" s="22" t="s">
        <v>2</v>
      </c>
      <c r="F7" s="18"/>
      <c r="G7" s="72" t="s">
        <v>170</v>
      </c>
      <c r="H7" s="72"/>
      <c r="I7" s="15"/>
      <c r="J7" s="56"/>
      <c r="K7" s="53"/>
      <c r="L7" s="15"/>
    </row>
    <row r="8" spans="1:12" s="12" customFormat="1" ht="26" customHeight="1" x14ac:dyDescent="0.15">
      <c r="A8" s="91"/>
      <c r="B8" s="91"/>
      <c r="C8" s="91"/>
      <c r="D8" s="11"/>
      <c r="E8" s="92" t="s">
        <v>165</v>
      </c>
      <c r="F8" s="93"/>
      <c r="G8" s="93"/>
      <c r="H8" s="93"/>
      <c r="I8" s="15"/>
      <c r="J8" s="56"/>
      <c r="K8" s="53"/>
      <c r="L8" s="15"/>
    </row>
    <row r="9" spans="1:12" s="12" customFormat="1" ht="22" customHeight="1" x14ac:dyDescent="0.2">
      <c r="A9" s="71" t="s">
        <v>171</v>
      </c>
      <c r="B9" s="71"/>
      <c r="C9" s="71"/>
      <c r="D9" s="11"/>
      <c r="E9" s="94" t="s">
        <v>164</v>
      </c>
      <c r="F9" s="94"/>
      <c r="G9" s="94"/>
      <c r="H9" s="94"/>
      <c r="I9" s="15"/>
      <c r="J9" s="56"/>
      <c r="K9" s="53"/>
      <c r="L9" s="15"/>
    </row>
    <row r="10" spans="1:12" s="12" customFormat="1" ht="3" customHeight="1" x14ac:dyDescent="0.2">
      <c r="A10" s="11"/>
      <c r="B10" s="11"/>
      <c r="C10" s="11"/>
      <c r="D10" s="11"/>
      <c r="E10" s="11"/>
      <c r="F10" s="11"/>
      <c r="G10" s="11"/>
      <c r="H10" s="11"/>
      <c r="I10" s="15"/>
      <c r="J10" s="56"/>
      <c r="K10" s="53"/>
      <c r="L10" s="15"/>
    </row>
    <row r="11" spans="1:12" s="12" customFormat="1" ht="30" customHeight="1" x14ac:dyDescent="0.15">
      <c r="A11" s="73" t="s">
        <v>132</v>
      </c>
      <c r="B11" s="73"/>
      <c r="C11" s="38"/>
      <c r="D11" s="39"/>
      <c r="E11" s="74"/>
      <c r="F11" s="74"/>
      <c r="G11" s="74"/>
      <c r="H11" s="74"/>
      <c r="I11" s="15"/>
      <c r="J11" s="56"/>
      <c r="K11" s="53"/>
      <c r="L11" s="15"/>
    </row>
    <row r="12" spans="1:12" s="12" customFormat="1" ht="2.25" customHeight="1" x14ac:dyDescent="0.2">
      <c r="E12" s="15"/>
      <c r="I12" s="15"/>
      <c r="J12" s="56"/>
      <c r="K12" s="53"/>
      <c r="L12" s="15"/>
    </row>
    <row r="13" spans="1:12" s="12" customFormat="1" ht="22" customHeight="1" x14ac:dyDescent="0.15">
      <c r="A13" s="8" t="s">
        <v>3</v>
      </c>
      <c r="B13" s="2"/>
      <c r="C13" s="2"/>
      <c r="D13" s="2"/>
      <c r="E13" s="10" t="s">
        <v>4</v>
      </c>
      <c r="F13" s="10" t="s">
        <v>16</v>
      </c>
      <c r="G13" s="10" t="s">
        <v>5</v>
      </c>
      <c r="H13" s="10" t="s">
        <v>17</v>
      </c>
      <c r="I13" s="18" t="s">
        <v>18</v>
      </c>
      <c r="J13" s="49" t="s">
        <v>174</v>
      </c>
      <c r="K13" s="46" t="s">
        <v>175</v>
      </c>
      <c r="L13" s="57" t="s">
        <v>176</v>
      </c>
    </row>
    <row r="14" spans="1:12" s="12" customFormat="1" x14ac:dyDescent="0.2">
      <c r="A14" s="12" t="s">
        <v>140</v>
      </c>
      <c r="E14" s="33"/>
      <c r="F14" s="32"/>
      <c r="G14" s="32"/>
      <c r="H14" s="32"/>
      <c r="I14" s="15">
        <f>IF(H14="[EF]",0,IF(H14="[EP]",0,(E14*J14)))</f>
        <v>0</v>
      </c>
      <c r="J14" s="56" t="b">
        <f>IF(H14="A",4,IF(H14="A-",3.7,IF(H14="B+",3.3,IF(H14="B",3,IF(H14="B-",2.7,IF(H14="C+",2.3,IF(H14="C",2,IF(H14="C-",1.7,IF(H14="D+",1.3,IF(H14="D",1,IF(H14="D-",0.7,IF(H14="F",0))))))))))))</f>
        <v>0</v>
      </c>
      <c r="K14" s="53">
        <f>IF(H14="[EF]",0,IF(H14="[EP]",0,E14))</f>
        <v>0</v>
      </c>
      <c r="L14" s="57">
        <f>IF(H14="[EF]",0,IF(H14="[EP]",E14,E14))</f>
        <v>0</v>
      </c>
    </row>
    <row r="15" spans="1:12" x14ac:dyDescent="0.15">
      <c r="A15" s="12" t="s">
        <v>141</v>
      </c>
      <c r="B15" s="12"/>
      <c r="E15" s="33"/>
      <c r="F15" s="32"/>
      <c r="G15" s="32"/>
      <c r="H15" s="32"/>
      <c r="I15" s="15">
        <f t="shared" ref="I15:I25" si="0">IF(H15="[EF]",0,IF(H15="[EP]",0,(E15*J15)))</f>
        <v>0</v>
      </c>
      <c r="J15" s="56" t="b">
        <f t="shared" ref="J15:J39" si="1">IF(H15="A",4,IF(H15="A-",3.7,IF(H15="B+",3.3,IF(H15="B",3,IF(H15="B-",2.7,IF(H15="C+",2.3,IF(H15="C",2,IF(H15="C-",1.7,IF(H15="D+",1.3,IF(H15="D",1,IF(H15="D-",0.7,IF(H15="F",0))))))))))))</f>
        <v>0</v>
      </c>
      <c r="K15" s="53">
        <f t="shared" ref="K15:K25" si="2">IF(H15="[EF]",0,IF(H15="[EP]",0,E15))</f>
        <v>0</v>
      </c>
      <c r="L15" s="57">
        <f t="shared" ref="L15:L25" si="3">IF(H15="[EF]",0,IF(H15="[EP]",E15,E15))</f>
        <v>0</v>
      </c>
    </row>
    <row r="16" spans="1:12" x14ac:dyDescent="0.15">
      <c r="A16" s="12" t="s">
        <v>142</v>
      </c>
      <c r="B16" s="12"/>
      <c r="E16" s="33"/>
      <c r="F16" s="32"/>
      <c r="G16" s="32"/>
      <c r="H16" s="32"/>
      <c r="I16" s="15">
        <f t="shared" si="0"/>
        <v>0</v>
      </c>
      <c r="J16" s="56" t="b">
        <f t="shared" si="1"/>
        <v>0</v>
      </c>
      <c r="K16" s="53">
        <f t="shared" si="2"/>
        <v>0</v>
      </c>
      <c r="L16" s="57">
        <f t="shared" si="3"/>
        <v>0</v>
      </c>
    </row>
    <row r="17" spans="1:12" x14ac:dyDescent="0.15">
      <c r="A17" s="12" t="s">
        <v>143</v>
      </c>
      <c r="B17" s="12"/>
      <c r="E17" s="33"/>
      <c r="F17" s="32"/>
      <c r="G17" s="32"/>
      <c r="H17" s="32"/>
      <c r="I17" s="15">
        <f t="shared" si="0"/>
        <v>0</v>
      </c>
      <c r="J17" s="56" t="b">
        <f t="shared" si="1"/>
        <v>0</v>
      </c>
      <c r="K17" s="53">
        <f t="shared" si="2"/>
        <v>0</v>
      </c>
      <c r="L17" s="57">
        <f t="shared" si="3"/>
        <v>0</v>
      </c>
    </row>
    <row r="18" spans="1:12" x14ac:dyDescent="0.15">
      <c r="A18" s="12" t="s">
        <v>144</v>
      </c>
      <c r="B18" s="12"/>
      <c r="E18" s="33"/>
      <c r="F18" s="32"/>
      <c r="G18" s="32"/>
      <c r="H18" s="32"/>
      <c r="I18" s="15">
        <f t="shared" si="0"/>
        <v>0</v>
      </c>
      <c r="J18" s="56" t="b">
        <f t="shared" si="1"/>
        <v>0</v>
      </c>
      <c r="K18" s="53">
        <f t="shared" si="2"/>
        <v>0</v>
      </c>
      <c r="L18" s="57">
        <f t="shared" si="3"/>
        <v>0</v>
      </c>
    </row>
    <row r="19" spans="1:12" x14ac:dyDescent="0.15">
      <c r="A19" s="12" t="s">
        <v>145</v>
      </c>
      <c r="B19" s="12"/>
      <c r="E19" s="33"/>
      <c r="F19" s="32"/>
      <c r="G19" s="32"/>
      <c r="H19" s="32"/>
      <c r="I19" s="15">
        <f t="shared" si="0"/>
        <v>0</v>
      </c>
      <c r="J19" s="56" t="b">
        <f t="shared" si="1"/>
        <v>0</v>
      </c>
      <c r="K19" s="53">
        <f t="shared" si="2"/>
        <v>0</v>
      </c>
      <c r="L19" s="57">
        <f t="shared" si="3"/>
        <v>0</v>
      </c>
    </row>
    <row r="20" spans="1:12" x14ac:dyDescent="0.15">
      <c r="A20" s="12" t="s">
        <v>146</v>
      </c>
      <c r="B20" s="12"/>
      <c r="E20" s="33"/>
      <c r="F20" s="32"/>
      <c r="G20" s="32"/>
      <c r="H20" s="32"/>
      <c r="I20" s="15">
        <f t="shared" si="0"/>
        <v>0</v>
      </c>
      <c r="J20" s="56" t="b">
        <f t="shared" si="1"/>
        <v>0</v>
      </c>
      <c r="K20" s="53">
        <f t="shared" si="2"/>
        <v>0</v>
      </c>
      <c r="L20" s="57">
        <f t="shared" si="3"/>
        <v>0</v>
      </c>
    </row>
    <row r="21" spans="1:12" x14ac:dyDescent="0.15">
      <c r="A21" s="12" t="s">
        <v>147</v>
      </c>
      <c r="B21" s="12"/>
      <c r="E21" s="33"/>
      <c r="F21" s="32"/>
      <c r="G21" s="32"/>
      <c r="H21" s="32"/>
      <c r="I21" s="15">
        <f t="shared" si="0"/>
        <v>0</v>
      </c>
      <c r="J21" s="56" t="b">
        <f t="shared" si="1"/>
        <v>0</v>
      </c>
      <c r="K21" s="53">
        <f t="shared" si="2"/>
        <v>0</v>
      </c>
      <c r="L21" s="57">
        <f t="shared" si="3"/>
        <v>0</v>
      </c>
    </row>
    <row r="22" spans="1:12" x14ac:dyDescent="0.15">
      <c r="A22" s="12" t="s">
        <v>148</v>
      </c>
      <c r="B22" s="12"/>
      <c r="E22" s="33"/>
      <c r="F22" s="32"/>
      <c r="G22" s="32"/>
      <c r="H22" s="32"/>
      <c r="I22" s="15">
        <f t="shared" si="0"/>
        <v>0</v>
      </c>
      <c r="J22" s="56" t="b">
        <f t="shared" si="1"/>
        <v>0</v>
      </c>
      <c r="K22" s="53">
        <f t="shared" si="2"/>
        <v>0</v>
      </c>
      <c r="L22" s="57">
        <f t="shared" si="3"/>
        <v>0</v>
      </c>
    </row>
    <row r="23" spans="1:12" x14ac:dyDescent="0.15">
      <c r="A23" s="12" t="s">
        <v>149</v>
      </c>
      <c r="B23" s="12"/>
      <c r="E23" s="33"/>
      <c r="F23" s="32"/>
      <c r="G23" s="32"/>
      <c r="H23" s="32"/>
      <c r="I23" s="15">
        <f t="shared" si="0"/>
        <v>0</v>
      </c>
      <c r="J23" s="56" t="b">
        <f t="shared" si="1"/>
        <v>0</v>
      </c>
      <c r="K23" s="53">
        <f t="shared" si="2"/>
        <v>0</v>
      </c>
      <c r="L23" s="57">
        <f t="shared" si="3"/>
        <v>0</v>
      </c>
    </row>
    <row r="24" spans="1:12" x14ac:dyDescent="0.15">
      <c r="A24" s="23" t="s">
        <v>150</v>
      </c>
      <c r="B24" s="12"/>
      <c r="E24" s="33"/>
      <c r="F24" s="32"/>
      <c r="G24" s="32"/>
      <c r="H24" s="32"/>
      <c r="I24" s="15">
        <f t="shared" si="0"/>
        <v>0</v>
      </c>
      <c r="J24" s="56" t="b">
        <f t="shared" si="1"/>
        <v>0</v>
      </c>
      <c r="K24" s="53">
        <f t="shared" si="2"/>
        <v>0</v>
      </c>
      <c r="L24" s="57">
        <f t="shared" si="3"/>
        <v>0</v>
      </c>
    </row>
    <row r="25" spans="1:12" x14ac:dyDescent="0.15">
      <c r="A25" s="23" t="s">
        <v>151</v>
      </c>
      <c r="B25" s="12"/>
      <c r="E25" s="33"/>
      <c r="F25" s="32"/>
      <c r="G25" s="32"/>
      <c r="H25" s="32"/>
      <c r="I25" s="15">
        <f t="shared" si="0"/>
        <v>0</v>
      </c>
      <c r="J25" s="56" t="b">
        <f t="shared" si="1"/>
        <v>0</v>
      </c>
      <c r="K25" s="53">
        <f t="shared" si="2"/>
        <v>0</v>
      </c>
      <c r="L25" s="57">
        <f t="shared" si="3"/>
        <v>0</v>
      </c>
    </row>
    <row r="26" spans="1:12" s="12" customFormat="1" ht="19" customHeight="1" x14ac:dyDescent="0.15">
      <c r="A26" s="11"/>
      <c r="B26" s="11"/>
      <c r="C26" s="11"/>
      <c r="D26" s="11"/>
      <c r="E26" s="95">
        <f>SUM(E13:E25)</f>
        <v>0</v>
      </c>
      <c r="F26" s="75"/>
      <c r="G26" s="75"/>
      <c r="H26" s="18"/>
      <c r="I26" s="15">
        <f>SUM(I14:I25)</f>
        <v>0</v>
      </c>
      <c r="J26" s="56"/>
      <c r="K26" s="53">
        <f>SUM(K14:K25)</f>
        <v>0</v>
      </c>
      <c r="L26" s="57">
        <f>SUM(L14:L25)</f>
        <v>0</v>
      </c>
    </row>
    <row r="27" spans="1:12" s="5" customFormat="1" ht="19" customHeight="1" x14ac:dyDescent="0.15">
      <c r="A27" s="8" t="s">
        <v>6</v>
      </c>
      <c r="B27" s="9"/>
      <c r="C27" s="9"/>
      <c r="D27" s="9"/>
      <c r="E27" s="10" t="s">
        <v>4</v>
      </c>
      <c r="F27" s="10" t="s">
        <v>16</v>
      </c>
      <c r="G27" s="10" t="s">
        <v>5</v>
      </c>
      <c r="H27" s="10" t="s">
        <v>17</v>
      </c>
      <c r="I27" s="15"/>
      <c r="J27" s="56"/>
      <c r="K27" s="54"/>
      <c r="L27" s="58"/>
    </row>
    <row r="28" spans="1:12" ht="16" customHeight="1" x14ac:dyDescent="0.15">
      <c r="A28" s="1" t="s">
        <v>7</v>
      </c>
      <c r="E28" s="34"/>
      <c r="F28" s="31"/>
      <c r="G28" s="31"/>
      <c r="H28" s="35"/>
      <c r="I28" s="15">
        <f t="shared" ref="I28:I29" si="4">IF(H28="[EF]",0,IF(H28="[EP]",0,(E28*J28)))</f>
        <v>0</v>
      </c>
      <c r="J28" s="56" t="b">
        <f t="shared" si="1"/>
        <v>0</v>
      </c>
      <c r="K28" s="53">
        <f t="shared" ref="K28:K29" si="5">IF(H28="[EF]",0,IF(H28="[EP]",0,E28))</f>
        <v>0</v>
      </c>
      <c r="L28" s="57">
        <f t="shared" ref="L28:L29" si="6">IF(H28="[EF]",0,IF(H28="[EP]",E28,E28))</f>
        <v>0</v>
      </c>
    </row>
    <row r="29" spans="1:12" x14ac:dyDescent="0.15">
      <c r="A29" s="1" t="s">
        <v>8</v>
      </c>
      <c r="E29" s="34"/>
      <c r="F29" s="31"/>
      <c r="G29" s="31"/>
      <c r="H29" s="35"/>
      <c r="I29" s="15">
        <f t="shared" si="4"/>
        <v>0</v>
      </c>
      <c r="J29" s="56" t="b">
        <f t="shared" si="1"/>
        <v>0</v>
      </c>
      <c r="K29" s="53">
        <f t="shared" si="5"/>
        <v>0</v>
      </c>
      <c r="L29" s="57">
        <f t="shared" si="6"/>
        <v>0</v>
      </c>
    </row>
    <row r="30" spans="1:12" s="12" customFormat="1" ht="19" customHeight="1" x14ac:dyDescent="0.15">
      <c r="A30" s="11"/>
      <c r="B30" s="11"/>
      <c r="C30" s="11"/>
      <c r="D30" s="11"/>
      <c r="E30" s="95">
        <f>SUM(E28:E29)</f>
        <v>0</v>
      </c>
      <c r="F30" s="75"/>
      <c r="G30" s="75"/>
      <c r="H30" s="18"/>
      <c r="I30" s="15">
        <f>SUM(I28:I29)</f>
        <v>0</v>
      </c>
      <c r="J30" s="15"/>
      <c r="K30" s="53">
        <f>SUM(K28:K29)</f>
        <v>0</v>
      </c>
      <c r="L30" s="57">
        <f>SUM(L28:L29)</f>
        <v>0</v>
      </c>
    </row>
    <row r="31" spans="1:12" s="5" customFormat="1" x14ac:dyDescent="0.15">
      <c r="A31" s="8" t="s">
        <v>166</v>
      </c>
      <c r="B31" s="9"/>
      <c r="C31" s="9"/>
      <c r="D31" s="9"/>
      <c r="E31" s="10"/>
      <c r="F31" s="9"/>
      <c r="G31" s="9"/>
      <c r="H31" s="14"/>
      <c r="I31" s="15"/>
      <c r="J31" s="56"/>
      <c r="K31" s="54"/>
      <c r="L31" s="58"/>
    </row>
    <row r="32" spans="1:12" x14ac:dyDescent="0.15">
      <c r="A32" s="90" t="s">
        <v>152</v>
      </c>
      <c r="B32" s="90"/>
      <c r="C32" s="90"/>
      <c r="D32" s="90"/>
      <c r="E32" s="90"/>
      <c r="F32" s="90"/>
      <c r="G32" s="90"/>
      <c r="H32" s="90"/>
      <c r="I32" s="15"/>
      <c r="J32" s="56"/>
      <c r="L32" s="59"/>
    </row>
    <row r="33" spans="1:12" ht="20" customHeight="1" x14ac:dyDescent="0.15">
      <c r="A33" s="6" t="s">
        <v>10</v>
      </c>
      <c r="B33" s="2"/>
      <c r="C33" s="2"/>
      <c r="D33" s="2"/>
      <c r="E33" s="13" t="s">
        <v>4</v>
      </c>
      <c r="F33" s="13" t="s">
        <v>16</v>
      </c>
      <c r="G33" s="13" t="s">
        <v>5</v>
      </c>
      <c r="H33" s="13" t="s">
        <v>17</v>
      </c>
      <c r="I33" s="15"/>
      <c r="J33" s="56"/>
      <c r="L33" s="59"/>
    </row>
    <row r="34" spans="1:12" ht="17" customHeight="1" x14ac:dyDescent="0.15">
      <c r="A34" s="4" t="s">
        <v>11</v>
      </c>
      <c r="B34" s="78"/>
      <c r="C34" s="78"/>
      <c r="E34" s="60"/>
      <c r="F34" s="31"/>
      <c r="G34" s="31"/>
      <c r="H34" s="36"/>
      <c r="I34" s="15">
        <f t="shared" ref="I34:I39" si="7">IF(H34="[EF]",0,IF(H34="[EP]",0,(E34*J34)))</f>
        <v>0</v>
      </c>
      <c r="J34" s="56" t="b">
        <f t="shared" si="1"/>
        <v>0</v>
      </c>
      <c r="K34" s="53">
        <f t="shared" ref="K34:K39" si="8">IF(H34="[EF]",0,IF(H34="[EP]",0,E34))</f>
        <v>0</v>
      </c>
      <c r="L34" s="57">
        <f t="shared" ref="L34:L39" si="9">IF(H34="[EF]",0,IF(H34="[EP]",E34,E34))</f>
        <v>0</v>
      </c>
    </row>
    <row r="35" spans="1:12" ht="16" customHeight="1" x14ac:dyDescent="0.15">
      <c r="A35" s="7" t="s">
        <v>12</v>
      </c>
      <c r="B35" s="78"/>
      <c r="C35" s="78"/>
      <c r="E35" s="60"/>
      <c r="F35" s="31"/>
      <c r="G35" s="31"/>
      <c r="H35" s="36"/>
      <c r="I35" s="15">
        <f t="shared" si="7"/>
        <v>0</v>
      </c>
      <c r="J35" s="56" t="b">
        <f t="shared" si="1"/>
        <v>0</v>
      </c>
      <c r="K35" s="53">
        <f t="shared" si="8"/>
        <v>0</v>
      </c>
      <c r="L35" s="57">
        <f t="shared" si="9"/>
        <v>0</v>
      </c>
    </row>
    <row r="36" spans="1:12" ht="18" customHeight="1" x14ac:dyDescent="0.15">
      <c r="A36" s="7" t="s">
        <v>13</v>
      </c>
      <c r="B36" s="78"/>
      <c r="C36" s="78"/>
      <c r="E36" s="60"/>
      <c r="F36" s="31"/>
      <c r="G36" s="31"/>
      <c r="H36" s="36"/>
      <c r="I36" s="15">
        <f t="shared" si="7"/>
        <v>0</v>
      </c>
      <c r="J36" s="56" t="b">
        <f t="shared" si="1"/>
        <v>0</v>
      </c>
      <c r="K36" s="53">
        <f t="shared" si="8"/>
        <v>0</v>
      </c>
      <c r="L36" s="57">
        <f t="shared" si="9"/>
        <v>0</v>
      </c>
    </row>
    <row r="37" spans="1:12" ht="17" customHeight="1" x14ac:dyDescent="0.15">
      <c r="A37" s="7" t="s">
        <v>14</v>
      </c>
      <c r="B37" s="78"/>
      <c r="C37" s="78"/>
      <c r="E37" s="60"/>
      <c r="F37" s="31"/>
      <c r="G37" s="31"/>
      <c r="H37" s="36"/>
      <c r="I37" s="15">
        <f t="shared" si="7"/>
        <v>0</v>
      </c>
      <c r="J37" s="56" t="b">
        <f t="shared" si="1"/>
        <v>0</v>
      </c>
      <c r="K37" s="53">
        <f t="shared" si="8"/>
        <v>0</v>
      </c>
      <c r="L37" s="57">
        <f t="shared" si="9"/>
        <v>0</v>
      </c>
    </row>
    <row r="38" spans="1:12" ht="19" customHeight="1" x14ac:dyDescent="0.15">
      <c r="A38" s="7" t="s">
        <v>15</v>
      </c>
      <c r="B38" s="78"/>
      <c r="C38" s="78"/>
      <c r="E38" s="60"/>
      <c r="F38" s="31"/>
      <c r="G38" s="31"/>
      <c r="H38" s="36"/>
      <c r="I38" s="15">
        <f t="shared" si="7"/>
        <v>0</v>
      </c>
      <c r="J38" s="56" t="b">
        <f t="shared" si="1"/>
        <v>0</v>
      </c>
      <c r="K38" s="53">
        <f t="shared" si="8"/>
        <v>0</v>
      </c>
      <c r="L38" s="57">
        <f t="shared" si="9"/>
        <v>0</v>
      </c>
    </row>
    <row r="39" spans="1:12" ht="17" customHeight="1" x14ac:dyDescent="0.15">
      <c r="A39" s="7"/>
      <c r="B39" s="76" t="s">
        <v>22</v>
      </c>
      <c r="C39" s="76"/>
      <c r="E39" s="60"/>
      <c r="F39" s="31"/>
      <c r="G39" s="31"/>
      <c r="H39" s="36"/>
      <c r="I39" s="15">
        <f t="shared" si="7"/>
        <v>0</v>
      </c>
      <c r="J39" s="56" t="b">
        <f t="shared" si="1"/>
        <v>0</v>
      </c>
      <c r="K39" s="53">
        <f t="shared" si="8"/>
        <v>0</v>
      </c>
      <c r="L39" s="57">
        <f t="shared" si="9"/>
        <v>0</v>
      </c>
    </row>
    <row r="40" spans="1:12" ht="16" customHeight="1" x14ac:dyDescent="0.15">
      <c r="A40" s="80" t="s">
        <v>160</v>
      </c>
      <c r="B40" s="80"/>
      <c r="C40" s="80"/>
      <c r="E40" s="95">
        <f>SUM(E34:E39)</f>
        <v>0</v>
      </c>
      <c r="F40" s="75"/>
      <c r="G40" s="75"/>
      <c r="H40" s="18"/>
      <c r="I40" s="15">
        <f>SUM(I34:I39)</f>
        <v>0</v>
      </c>
      <c r="J40" s="15"/>
      <c r="K40" s="45">
        <f>SUM(K34:K39)</f>
        <v>0</v>
      </c>
      <c r="L40" s="59">
        <f>SUM(L34:L39)</f>
        <v>0</v>
      </c>
    </row>
    <row r="41" spans="1:12" ht="25" customHeight="1" x14ac:dyDescent="0.15">
      <c r="A41" s="80" t="s">
        <v>163</v>
      </c>
      <c r="B41" s="80"/>
      <c r="C41" s="80"/>
      <c r="D41" s="80"/>
      <c r="E41" s="80"/>
      <c r="F41" s="80"/>
      <c r="G41" s="80"/>
      <c r="H41" s="80"/>
      <c r="I41" s="15"/>
      <c r="J41" s="56"/>
    </row>
    <row r="42" spans="1:12" s="12" customFormat="1" ht="19" thickBot="1" x14ac:dyDescent="0.25">
      <c r="B42" s="12" t="s">
        <v>9</v>
      </c>
      <c r="E42" s="77" t="s">
        <v>19</v>
      </c>
      <c r="F42" s="77"/>
      <c r="G42" s="77"/>
      <c r="H42" s="51">
        <f>SUM(L26+L30+L40)</f>
        <v>0</v>
      </c>
      <c r="I42" s="15"/>
      <c r="J42" s="56"/>
      <c r="K42" s="53"/>
      <c r="L42" s="15"/>
    </row>
    <row r="43" spans="1:12" s="12" customFormat="1" ht="18" x14ac:dyDescent="0.2">
      <c r="A43" s="81" t="s">
        <v>20</v>
      </c>
      <c r="B43" s="82"/>
      <c r="C43" s="83"/>
      <c r="E43" s="15"/>
      <c r="G43" s="16" t="s">
        <v>21</v>
      </c>
      <c r="H43" s="51" t="e">
        <f>(SUM(I26+I30+I40)/SUM(K26+K30+K40))</f>
        <v>#DIV/0!</v>
      </c>
      <c r="I43" s="15"/>
      <c r="J43" s="56"/>
      <c r="K43" s="53"/>
      <c r="L43" s="15"/>
    </row>
    <row r="44" spans="1:12" s="12" customFormat="1" x14ac:dyDescent="0.2">
      <c r="A44" s="84"/>
      <c r="B44" s="85"/>
      <c r="C44" s="86"/>
      <c r="E44" s="15"/>
      <c r="I44" s="15"/>
      <c r="J44" s="56"/>
      <c r="K44" s="53"/>
      <c r="L44" s="15"/>
    </row>
    <row r="45" spans="1:12" s="12" customFormat="1" x14ac:dyDescent="0.2">
      <c r="A45" s="84"/>
      <c r="B45" s="85"/>
      <c r="C45" s="86"/>
      <c r="E45" s="15"/>
      <c r="I45" s="15"/>
      <c r="J45" s="56"/>
      <c r="K45" s="53"/>
      <c r="L45" s="15"/>
    </row>
    <row r="46" spans="1:12" s="12" customFormat="1" x14ac:dyDescent="0.2">
      <c r="A46" s="84"/>
      <c r="B46" s="85"/>
      <c r="C46" s="86"/>
      <c r="E46" s="15"/>
      <c r="F46" s="15"/>
      <c r="I46" s="15"/>
      <c r="J46" s="56"/>
      <c r="K46" s="53"/>
      <c r="L46" s="15"/>
    </row>
    <row r="47" spans="1:12" s="12" customFormat="1" ht="15" thickBot="1" x14ac:dyDescent="0.25">
      <c r="A47" s="87"/>
      <c r="B47" s="88"/>
      <c r="C47" s="89"/>
      <c r="E47" s="15"/>
      <c r="F47" s="15"/>
      <c r="I47" s="15"/>
      <c r="J47" s="56" t="s">
        <v>9</v>
      </c>
      <c r="K47" s="53"/>
      <c r="L47" s="15"/>
    </row>
    <row r="48" spans="1:12" s="12" customFormat="1" ht="30" customHeight="1" x14ac:dyDescent="0.2">
      <c r="A48" s="69" t="s">
        <v>178</v>
      </c>
      <c r="B48" s="70"/>
      <c r="C48" s="70"/>
      <c r="D48" s="70"/>
      <c r="E48" s="70"/>
      <c r="F48" s="70"/>
      <c r="G48" s="70"/>
      <c r="H48" s="70"/>
      <c r="I48" s="15"/>
      <c r="J48" s="56"/>
      <c r="K48" s="53"/>
      <c r="L48" s="15"/>
    </row>
    <row r="49" spans="1:12" s="12" customFormat="1" ht="30" customHeight="1" x14ac:dyDescent="0.2">
      <c r="A49" s="79"/>
      <c r="B49" s="79"/>
      <c r="C49" s="79"/>
      <c r="D49" s="79"/>
      <c r="E49" s="79"/>
      <c r="F49" s="79"/>
      <c r="G49" s="79"/>
      <c r="H49" s="79"/>
      <c r="I49" s="15"/>
      <c r="J49" s="56"/>
      <c r="K49" s="53"/>
      <c r="L49" s="15"/>
    </row>
    <row r="50" spans="1:12" s="12" customFormat="1" ht="30" customHeight="1" x14ac:dyDescent="0.2">
      <c r="A50" s="79"/>
      <c r="B50" s="79"/>
      <c r="C50" s="79"/>
      <c r="D50" s="79"/>
      <c r="E50" s="79"/>
      <c r="F50" s="79"/>
      <c r="G50" s="79"/>
      <c r="H50" s="79"/>
      <c r="I50" s="15"/>
      <c r="J50" s="56"/>
      <c r="K50" s="53"/>
      <c r="L50" s="15"/>
    </row>
    <row r="51" spans="1:12" s="12" customFormat="1" ht="30" customHeight="1" x14ac:dyDescent="0.2">
      <c r="A51" s="79"/>
      <c r="B51" s="79"/>
      <c r="C51" s="79"/>
      <c r="D51" s="79"/>
      <c r="E51" s="79"/>
      <c r="F51" s="79"/>
      <c r="G51" s="79"/>
      <c r="H51" s="79"/>
      <c r="I51" s="15"/>
      <c r="J51" s="56"/>
      <c r="K51" s="53"/>
      <c r="L51" s="15"/>
    </row>
    <row r="52" spans="1:12" s="12" customFormat="1" ht="30" customHeight="1" x14ac:dyDescent="0.2">
      <c r="A52" s="79"/>
      <c r="B52" s="79"/>
      <c r="C52" s="79"/>
      <c r="D52" s="79"/>
      <c r="E52" s="79"/>
      <c r="F52" s="79"/>
      <c r="G52" s="79"/>
      <c r="H52" s="79"/>
      <c r="I52" s="15"/>
      <c r="J52" s="56"/>
      <c r="K52" s="53"/>
      <c r="L52" s="15"/>
    </row>
    <row r="53" spans="1:12" s="12" customFormat="1" ht="30" customHeight="1" x14ac:dyDescent="0.2">
      <c r="A53" s="79"/>
      <c r="B53" s="79"/>
      <c r="C53" s="79"/>
      <c r="D53" s="79"/>
      <c r="E53" s="79"/>
      <c r="F53" s="79"/>
      <c r="G53" s="79"/>
      <c r="H53" s="79"/>
      <c r="I53" s="15"/>
      <c r="J53" s="56"/>
      <c r="K53" s="53"/>
      <c r="L53" s="15"/>
    </row>
    <row r="54" spans="1:12" s="12" customFormat="1" ht="4" customHeight="1" x14ac:dyDescent="0.2">
      <c r="A54" s="17"/>
      <c r="H54" s="17"/>
      <c r="I54" s="15"/>
      <c r="J54" s="56"/>
      <c r="K54" s="53"/>
      <c r="L54" s="15"/>
    </row>
    <row r="55" spans="1:12" s="12" customFormat="1" ht="30" customHeight="1" x14ac:dyDescent="0.2">
      <c r="A55" s="79"/>
      <c r="B55" s="79"/>
      <c r="C55" s="79"/>
      <c r="D55" s="79"/>
      <c r="E55" s="79"/>
      <c r="F55" s="79"/>
      <c r="G55" s="79"/>
      <c r="H55" s="79"/>
      <c r="I55" s="15"/>
      <c r="J55" s="56"/>
      <c r="K55" s="53"/>
      <c r="L55" s="15"/>
    </row>
  </sheetData>
  <mergeCells count="29">
    <mergeCell ref="A55:H55"/>
    <mergeCell ref="A49:H49"/>
    <mergeCell ref="A50:H50"/>
    <mergeCell ref="A51:H51"/>
    <mergeCell ref="A52:H52"/>
    <mergeCell ref="A53:H53"/>
    <mergeCell ref="F40:G40"/>
    <mergeCell ref="E42:G42"/>
    <mergeCell ref="B34:C34"/>
    <mergeCell ref="B35:C35"/>
    <mergeCell ref="B36:C36"/>
    <mergeCell ref="B37:C37"/>
    <mergeCell ref="B38:C38"/>
    <mergeCell ref="A48:H48"/>
    <mergeCell ref="A7:B7"/>
    <mergeCell ref="G7:H7"/>
    <mergeCell ref="A9:C9"/>
    <mergeCell ref="A11:B11"/>
    <mergeCell ref="E11:H11"/>
    <mergeCell ref="F26:G26"/>
    <mergeCell ref="F30:G30"/>
    <mergeCell ref="B39:C39"/>
    <mergeCell ref="A6:B6"/>
    <mergeCell ref="G6:H6"/>
    <mergeCell ref="A1:H1"/>
    <mergeCell ref="A2:H2"/>
    <mergeCell ref="A3:H3"/>
    <mergeCell ref="A4:H4"/>
    <mergeCell ref="A5:H5"/>
  </mergeCells>
  <dataValidations count="1">
    <dataValidation type="list" allowBlank="1" showInputMessage="1" showErrorMessage="1" sqref="F31:G31" xr:uid="{52E63562-8F48-3C42-9D22-B34168F3F447}">
      <formula1>#REF!</formula1>
    </dataValidation>
  </dataValidations>
  <pageMargins left="0.25" right="0.25" top="0.25" bottom="0.25" header="0" footer="0"/>
  <pageSetup scale="86" orientation="portrait" horizontalDpi="0" verticalDpi="0"/>
  <rowBreaks count="2" manualBreakCount="2">
    <brk id="52" max="7" man="1"/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837F9E5-D79F-C749-860C-5FF2DDBF6C96}">
          <x14:formula1>
            <xm:f>'Validate Lists'!$C$19:$C$32</xm:f>
          </x14:formula1>
          <xm:sqref>H28:H29 H34:H39 H14:H25</xm:sqref>
        </x14:dataValidation>
        <x14:dataValidation type="list" allowBlank="1" showInputMessage="1" showErrorMessage="1" xr:uid="{7084CB68-5460-9F42-A4CD-9F0D53621634}">
          <x14:formula1>
            <xm:f>'Validate Lists'!$B$1:$B$14</xm:f>
          </x14:formula1>
          <xm:sqref>B34:C34</xm:sqref>
        </x14:dataValidation>
        <x14:dataValidation type="list" allowBlank="1" showInputMessage="1" showErrorMessage="1" xr:uid="{452B00F5-F299-AD4F-B002-E7A7D43EEB5D}">
          <x14:formula1>
            <xm:f>'Validate Lists'!$A$1:$A$14</xm:f>
          </x14:formula1>
          <xm:sqref>B38:C38</xm:sqref>
        </x14:dataValidation>
        <x14:dataValidation type="list" allowBlank="1" showInputMessage="1" showErrorMessage="1" xr:uid="{684A0562-AA10-D14A-A43A-0FBF2AA4F050}">
          <x14:formula1>
            <xm:f>'Validate Lists'!$A$2:$A$14</xm:f>
          </x14:formula1>
          <xm:sqref>B39:C39</xm:sqref>
        </x14:dataValidation>
        <x14:dataValidation type="list" allowBlank="1" showInputMessage="1" xr:uid="{2098C780-56E2-C94F-AEA7-9509C9F0124E}">
          <x14:formula1>
            <xm:f>'Validate Lists'!$D$19:$D$24</xm:f>
          </x14:formula1>
          <xm:sqref>E28:E29 E34:E39</xm:sqref>
        </x14:dataValidation>
        <x14:dataValidation type="list" allowBlank="1" showInputMessage="1" showErrorMessage="1" xr:uid="{116BF72C-B9E8-5644-837C-2E9F9ADD18EF}">
          <x14:formula1>
            <xm:f>'Validate Lists'!$C$1:$C$6</xm:f>
          </x14:formula1>
          <xm:sqref>B36:C36</xm:sqref>
        </x14:dataValidation>
        <x14:dataValidation type="list" allowBlank="1" showInputMessage="1" showErrorMessage="1" xr:uid="{EC0A4E8E-B65A-EF43-A728-17148A25519E}">
          <x14:formula1>
            <xm:f>'Validate Lists'!$D$1:$D$13</xm:f>
          </x14:formula1>
          <xm:sqref>B35:C35</xm:sqref>
        </x14:dataValidation>
        <x14:dataValidation type="list" allowBlank="1" showInputMessage="1" showErrorMessage="1" xr:uid="{7A44FFF1-E3EB-F644-B634-15849553B458}">
          <x14:formula1>
            <xm:f>'Validate Lists'!$B$19:$B$39</xm:f>
          </x14:formula1>
          <xm:sqref>G14:G25 G34:G39 G28:G29</xm:sqref>
        </x14:dataValidation>
        <x14:dataValidation type="list" allowBlank="1" showInputMessage="1" showErrorMessage="1" xr:uid="{8D68CA6A-997F-D143-9014-8BB1685C04EB}">
          <x14:formula1>
            <xm:f>'Validate Lists'!$A$19:$A$22</xm:f>
          </x14:formula1>
          <xm:sqref>F14:F25 F28:F29 F34:F39</xm:sqref>
        </x14:dataValidation>
        <x14:dataValidation type="list" errorStyle="information" allowBlank="1" showInputMessage="1" xr:uid="{0468EF58-029A-D747-8005-805672DAA40C}">
          <x14:formula1>
            <xm:f>'Validate Lists'!$D$19:$D$24</xm:f>
          </x14:formula1>
          <xm:sqref>E14:E25</xm:sqref>
        </x14:dataValidation>
        <x14:dataValidation type="list" allowBlank="1" showInputMessage="1" showErrorMessage="1" xr:uid="{9BDCDAA7-1354-E84A-A8E8-CC69FC973051}">
          <x14:formula1>
            <xm:f>'Validate Lists'!$E$1:$E$13</xm:f>
          </x14:formula1>
          <xm:sqref>B37:C37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"/>
  <sheetViews>
    <sheetView topLeftCell="D1" workbookViewId="0">
      <selection activeCell="B22" sqref="B22"/>
    </sheetView>
  </sheetViews>
  <sheetFormatPr baseColWidth="10" defaultColWidth="37.5" defaultRowHeight="15" x14ac:dyDescent="0.25"/>
  <cols>
    <col min="1" max="1" width="44.83203125" style="25" customWidth="1"/>
    <col min="2" max="4" width="37.5" style="25"/>
    <col min="5" max="5" width="40.1640625" style="25" customWidth="1"/>
    <col min="6" max="6" width="41" style="25" customWidth="1"/>
    <col min="7" max="7" width="41.83203125" style="25" customWidth="1"/>
    <col min="8" max="16384" width="37.5" style="25"/>
  </cols>
  <sheetData>
    <row r="1" spans="1:7" s="24" customFormat="1" ht="16" x14ac:dyDescent="0.25">
      <c r="A1" s="24" t="s">
        <v>24</v>
      </c>
      <c r="B1" s="24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30</v>
      </c>
    </row>
    <row r="2" spans="1:7" ht="16" x14ac:dyDescent="0.25">
      <c r="A2" s="25" t="s">
        <v>153</v>
      </c>
      <c r="B2" s="25" t="s">
        <v>35</v>
      </c>
      <c r="C2" s="25" t="s">
        <v>135</v>
      </c>
      <c r="D2" s="26" t="s">
        <v>31</v>
      </c>
      <c r="E2" s="26" t="s">
        <v>32</v>
      </c>
      <c r="F2" s="26" t="s">
        <v>33</v>
      </c>
      <c r="G2" s="25" t="s">
        <v>154</v>
      </c>
    </row>
    <row r="3" spans="1:7" ht="16" x14ac:dyDescent="0.25">
      <c r="A3" s="25" t="s">
        <v>136</v>
      </c>
      <c r="B3" s="25" t="s">
        <v>42</v>
      </c>
      <c r="C3" s="25" t="s">
        <v>36</v>
      </c>
      <c r="D3" s="26" t="s">
        <v>37</v>
      </c>
      <c r="E3" s="26" t="s">
        <v>38</v>
      </c>
      <c r="F3" s="26" t="s">
        <v>39</v>
      </c>
      <c r="G3" s="25" t="s">
        <v>40</v>
      </c>
    </row>
    <row r="4" spans="1:7" ht="16" x14ac:dyDescent="0.25">
      <c r="A4" s="25" t="s">
        <v>41</v>
      </c>
      <c r="B4" s="25" t="s">
        <v>161</v>
      </c>
      <c r="C4" s="25" t="s">
        <v>43</v>
      </c>
      <c r="D4" s="26" t="s">
        <v>44</v>
      </c>
      <c r="E4" s="26" t="s">
        <v>45</v>
      </c>
      <c r="F4" s="26" t="s">
        <v>46</v>
      </c>
      <c r="G4" s="25" t="s">
        <v>155</v>
      </c>
    </row>
    <row r="5" spans="1:7" ht="16" x14ac:dyDescent="0.25">
      <c r="A5" s="25" t="s">
        <v>48</v>
      </c>
      <c r="B5" s="25" t="s">
        <v>54</v>
      </c>
      <c r="C5" s="25" t="s">
        <v>49</v>
      </c>
      <c r="D5" s="26" t="s">
        <v>162</v>
      </c>
      <c r="E5" s="26" t="s">
        <v>50</v>
      </c>
      <c r="F5" s="26" t="s">
        <v>51</v>
      </c>
      <c r="G5" s="25" t="s">
        <v>156</v>
      </c>
    </row>
    <row r="6" spans="1:7" ht="16" x14ac:dyDescent="0.25">
      <c r="A6" s="25" t="s">
        <v>53</v>
      </c>
      <c r="B6" s="25" t="s">
        <v>60</v>
      </c>
      <c r="C6" s="25" t="s">
        <v>55</v>
      </c>
      <c r="D6" s="26" t="s">
        <v>56</v>
      </c>
      <c r="E6" s="37" t="s">
        <v>57</v>
      </c>
      <c r="F6" s="25" t="s">
        <v>58</v>
      </c>
      <c r="G6" s="25" t="s">
        <v>59</v>
      </c>
    </row>
    <row r="7" spans="1:7" ht="16" x14ac:dyDescent="0.25">
      <c r="A7" s="25" t="s">
        <v>50</v>
      </c>
      <c r="B7" s="25" t="s">
        <v>43</v>
      </c>
      <c r="D7" s="26" t="s">
        <v>133</v>
      </c>
      <c r="E7" s="26" t="s">
        <v>61</v>
      </c>
      <c r="F7" s="25" t="s">
        <v>62</v>
      </c>
      <c r="G7" s="25" t="s">
        <v>63</v>
      </c>
    </row>
    <row r="8" spans="1:7" ht="16" x14ac:dyDescent="0.25">
      <c r="A8" s="25" t="s">
        <v>64</v>
      </c>
      <c r="B8" s="25" t="s">
        <v>69</v>
      </c>
      <c r="D8" s="26" t="s">
        <v>134</v>
      </c>
      <c r="E8" s="26" t="s">
        <v>65</v>
      </c>
      <c r="F8" s="25" t="s">
        <v>66</v>
      </c>
      <c r="G8" s="25" t="s">
        <v>67</v>
      </c>
    </row>
    <row r="9" spans="1:7" ht="16" x14ac:dyDescent="0.25">
      <c r="A9" s="25" t="s">
        <v>68</v>
      </c>
      <c r="B9" s="25" t="s">
        <v>75</v>
      </c>
      <c r="D9" s="26" t="s">
        <v>70</v>
      </c>
      <c r="E9" s="26" t="s">
        <v>71</v>
      </c>
      <c r="F9" s="25" t="s">
        <v>72</v>
      </c>
      <c r="G9" s="25" t="s">
        <v>73</v>
      </c>
    </row>
    <row r="10" spans="1:7" ht="16" x14ac:dyDescent="0.25">
      <c r="A10" s="25" t="s">
        <v>80</v>
      </c>
      <c r="B10" s="25" t="s">
        <v>81</v>
      </c>
      <c r="D10" s="26" t="s">
        <v>76</v>
      </c>
      <c r="E10" s="26" t="s">
        <v>77</v>
      </c>
      <c r="F10" s="25" t="s">
        <v>78</v>
      </c>
      <c r="G10" s="25" t="s">
        <v>79</v>
      </c>
    </row>
    <row r="11" spans="1:7" ht="19" customHeight="1" x14ac:dyDescent="0.25">
      <c r="A11" s="25" t="s">
        <v>86</v>
      </c>
      <c r="B11" s="25" t="s">
        <v>87</v>
      </c>
      <c r="D11" s="26" t="s">
        <v>82</v>
      </c>
      <c r="E11" s="25" t="s">
        <v>177</v>
      </c>
      <c r="F11" s="25" t="s">
        <v>84</v>
      </c>
      <c r="G11" s="25" t="s">
        <v>85</v>
      </c>
    </row>
    <row r="12" spans="1:7" ht="16" x14ac:dyDescent="0.25">
      <c r="A12" s="25" t="s">
        <v>91</v>
      </c>
      <c r="B12" s="40" t="s">
        <v>167</v>
      </c>
      <c r="D12" s="26" t="s">
        <v>88</v>
      </c>
      <c r="E12" s="26" t="s">
        <v>80</v>
      </c>
      <c r="F12" s="25" t="s">
        <v>89</v>
      </c>
      <c r="G12" s="25" t="s">
        <v>90</v>
      </c>
    </row>
    <row r="13" spans="1:7" ht="16" x14ac:dyDescent="0.25">
      <c r="A13" s="25" t="s">
        <v>94</v>
      </c>
      <c r="B13" s="25" t="s">
        <v>92</v>
      </c>
      <c r="D13" s="26" t="s">
        <v>93</v>
      </c>
      <c r="E13" s="26" t="s">
        <v>94</v>
      </c>
      <c r="F13" s="25" t="s">
        <v>137</v>
      </c>
      <c r="G13" s="25" t="s">
        <v>95</v>
      </c>
    </row>
    <row r="14" spans="1:7" ht="16" x14ac:dyDescent="0.25">
      <c r="A14" s="25" t="s">
        <v>133</v>
      </c>
      <c r="B14" s="25" t="s">
        <v>97</v>
      </c>
      <c r="G14" s="25" t="s">
        <v>96</v>
      </c>
    </row>
    <row r="15" spans="1:7" ht="16" x14ac:dyDescent="0.25">
      <c r="G15" s="25" t="s">
        <v>98</v>
      </c>
    </row>
    <row r="16" spans="1:7" ht="16" x14ac:dyDescent="0.25">
      <c r="A16" s="25" t="s">
        <v>9</v>
      </c>
    </row>
    <row r="18" spans="1:7" ht="16" x14ac:dyDescent="0.25">
      <c r="A18" s="24" t="s">
        <v>99</v>
      </c>
      <c r="B18" s="24" t="s">
        <v>5</v>
      </c>
      <c r="C18" s="24" t="s">
        <v>17</v>
      </c>
      <c r="D18" s="24" t="s">
        <v>101</v>
      </c>
      <c r="F18" s="29" t="s">
        <v>102</v>
      </c>
      <c r="G18" s="29" t="s">
        <v>157</v>
      </c>
    </row>
    <row r="19" spans="1:7" ht="16" x14ac:dyDescent="0.25">
      <c r="A19" s="25" t="s">
        <v>103</v>
      </c>
      <c r="B19" s="28">
        <v>2010</v>
      </c>
      <c r="C19" s="25" t="s">
        <v>172</v>
      </c>
      <c r="D19" s="28">
        <v>1</v>
      </c>
      <c r="F19" s="24" t="s">
        <v>105</v>
      </c>
      <c r="G19" s="24" t="s">
        <v>106</v>
      </c>
    </row>
    <row r="20" spans="1:7" ht="16" x14ac:dyDescent="0.25">
      <c r="A20" s="25" t="s">
        <v>107</v>
      </c>
      <c r="B20" s="28">
        <v>2011</v>
      </c>
      <c r="C20" s="25" t="s">
        <v>173</v>
      </c>
      <c r="D20" s="28">
        <v>2</v>
      </c>
      <c r="F20" s="25" t="s">
        <v>153</v>
      </c>
      <c r="G20" s="25" t="s">
        <v>35</v>
      </c>
    </row>
    <row r="21" spans="1:7" ht="16" x14ac:dyDescent="0.25">
      <c r="A21" s="25" t="s">
        <v>109</v>
      </c>
      <c r="B21" s="28">
        <v>2012</v>
      </c>
      <c r="C21" s="25" t="s">
        <v>100</v>
      </c>
      <c r="D21" s="28">
        <v>3</v>
      </c>
      <c r="E21" s="29" t="s">
        <v>111</v>
      </c>
      <c r="F21" s="25" t="s">
        <v>136</v>
      </c>
      <c r="G21" s="25" t="s">
        <v>42</v>
      </c>
    </row>
    <row r="22" spans="1:7" ht="16" x14ac:dyDescent="0.25">
      <c r="A22" s="25" t="s">
        <v>112</v>
      </c>
      <c r="B22" s="28">
        <v>2013</v>
      </c>
      <c r="C22" s="25" t="s">
        <v>104</v>
      </c>
      <c r="D22" s="28">
        <v>4</v>
      </c>
      <c r="E22" s="24" t="s">
        <v>114</v>
      </c>
      <c r="F22" s="25" t="s">
        <v>41</v>
      </c>
      <c r="G22" s="25" t="s">
        <v>161</v>
      </c>
    </row>
    <row r="23" spans="1:7" ht="16" x14ac:dyDescent="0.25">
      <c r="B23" s="28">
        <v>2014</v>
      </c>
      <c r="C23" s="25" t="s">
        <v>108</v>
      </c>
      <c r="D23" s="28">
        <v>5</v>
      </c>
      <c r="E23" s="26" t="s">
        <v>31</v>
      </c>
      <c r="F23" s="25" t="s">
        <v>48</v>
      </c>
      <c r="G23" s="25" t="s">
        <v>54</v>
      </c>
    </row>
    <row r="24" spans="1:7" ht="16" x14ac:dyDescent="0.25">
      <c r="A24" s="29" t="s">
        <v>116</v>
      </c>
      <c r="B24" s="28">
        <v>2015</v>
      </c>
      <c r="C24" s="25" t="s">
        <v>110</v>
      </c>
      <c r="D24" s="28">
        <v>6</v>
      </c>
      <c r="E24" s="26" t="s">
        <v>37</v>
      </c>
      <c r="F24" s="25" t="s">
        <v>53</v>
      </c>
      <c r="G24" s="25" t="s">
        <v>60</v>
      </c>
    </row>
    <row r="25" spans="1:7" ht="16" x14ac:dyDescent="0.25">
      <c r="A25" s="25" t="s">
        <v>118</v>
      </c>
      <c r="B25" s="28">
        <v>2016</v>
      </c>
      <c r="C25" s="25" t="s">
        <v>113</v>
      </c>
      <c r="D25" s="28">
        <v>7</v>
      </c>
      <c r="E25" s="26" t="s">
        <v>44</v>
      </c>
      <c r="F25" s="25" t="s">
        <v>50</v>
      </c>
      <c r="G25" s="25" t="s">
        <v>43</v>
      </c>
    </row>
    <row r="26" spans="1:7" ht="18" customHeight="1" x14ac:dyDescent="0.25">
      <c r="A26" s="25" t="s">
        <v>120</v>
      </c>
      <c r="B26" s="28">
        <v>2017</v>
      </c>
      <c r="C26" s="25" t="s">
        <v>115</v>
      </c>
      <c r="D26" s="28">
        <v>8</v>
      </c>
      <c r="E26" s="26" t="s">
        <v>162</v>
      </c>
      <c r="F26" s="25" t="s">
        <v>64</v>
      </c>
      <c r="G26" s="25" t="s">
        <v>69</v>
      </c>
    </row>
    <row r="27" spans="1:7" ht="16" x14ac:dyDescent="0.25">
      <c r="A27" s="25" t="s">
        <v>122</v>
      </c>
      <c r="B27" s="28">
        <v>2018</v>
      </c>
      <c r="C27" s="25" t="s">
        <v>117</v>
      </c>
      <c r="D27" s="28">
        <v>9</v>
      </c>
      <c r="E27" s="26" t="s">
        <v>56</v>
      </c>
      <c r="F27" s="25" t="s">
        <v>68</v>
      </c>
      <c r="G27" s="25" t="s">
        <v>75</v>
      </c>
    </row>
    <row r="28" spans="1:7" ht="16" x14ac:dyDescent="0.25">
      <c r="B28" s="28">
        <v>2019</v>
      </c>
      <c r="C28" s="25" t="s">
        <v>119</v>
      </c>
      <c r="D28" s="28">
        <v>10</v>
      </c>
      <c r="E28" s="26" t="s">
        <v>133</v>
      </c>
      <c r="F28" s="25" t="s">
        <v>80</v>
      </c>
      <c r="G28" s="25" t="s">
        <v>81</v>
      </c>
    </row>
    <row r="29" spans="1:7" ht="16" x14ac:dyDescent="0.25">
      <c r="B29" s="28">
        <v>2020</v>
      </c>
      <c r="C29" s="25" t="s">
        <v>121</v>
      </c>
      <c r="D29" s="28">
        <v>11</v>
      </c>
      <c r="E29" s="26" t="s">
        <v>134</v>
      </c>
      <c r="F29" s="25" t="s">
        <v>86</v>
      </c>
      <c r="G29" s="25" t="s">
        <v>87</v>
      </c>
    </row>
    <row r="30" spans="1:7" ht="16" x14ac:dyDescent="0.25">
      <c r="B30" s="28">
        <v>2021</v>
      </c>
      <c r="C30" s="25" t="s">
        <v>123</v>
      </c>
      <c r="D30" s="28">
        <v>12</v>
      </c>
      <c r="E30" s="26" t="s">
        <v>70</v>
      </c>
      <c r="F30" s="25" t="s">
        <v>91</v>
      </c>
      <c r="G30" s="40" t="s">
        <v>167</v>
      </c>
    </row>
    <row r="31" spans="1:7" ht="16" x14ac:dyDescent="0.25">
      <c r="B31" s="28">
        <v>2022</v>
      </c>
      <c r="C31" s="25" t="s">
        <v>124</v>
      </c>
      <c r="D31" s="28">
        <v>13</v>
      </c>
      <c r="E31" s="26" t="s">
        <v>76</v>
      </c>
      <c r="F31" s="25" t="s">
        <v>94</v>
      </c>
      <c r="G31" s="25" t="s">
        <v>92</v>
      </c>
    </row>
    <row r="32" spans="1:7" ht="16" x14ac:dyDescent="0.25">
      <c r="B32" s="28">
        <v>2023</v>
      </c>
      <c r="C32" s="25" t="s">
        <v>125</v>
      </c>
      <c r="D32" s="28">
        <v>14</v>
      </c>
      <c r="E32" s="26" t="s">
        <v>82</v>
      </c>
      <c r="F32" s="25" t="s">
        <v>133</v>
      </c>
      <c r="G32" s="25" t="s">
        <v>97</v>
      </c>
    </row>
    <row r="33" spans="2:7" ht="16" x14ac:dyDescent="0.25">
      <c r="B33" s="28">
        <v>2024</v>
      </c>
      <c r="D33" s="28">
        <v>15</v>
      </c>
      <c r="E33" s="26" t="s">
        <v>88</v>
      </c>
      <c r="F33" s="24" t="s">
        <v>126</v>
      </c>
      <c r="G33" s="24" t="s">
        <v>114</v>
      </c>
    </row>
    <row r="34" spans="2:7" x14ac:dyDescent="0.25">
      <c r="B34" s="28">
        <v>2025</v>
      </c>
      <c r="E34" s="26" t="s">
        <v>93</v>
      </c>
      <c r="F34" s="26" t="s">
        <v>32</v>
      </c>
      <c r="G34" s="26" t="s">
        <v>31</v>
      </c>
    </row>
    <row r="35" spans="2:7" ht="16" x14ac:dyDescent="0.25">
      <c r="B35" s="28">
        <v>2026</v>
      </c>
      <c r="E35" s="24" t="s">
        <v>127</v>
      </c>
      <c r="F35" s="26" t="s">
        <v>38</v>
      </c>
      <c r="G35" s="26" t="s">
        <v>37</v>
      </c>
    </row>
    <row r="36" spans="2:7" ht="16" x14ac:dyDescent="0.25">
      <c r="B36" s="28">
        <v>2027</v>
      </c>
      <c r="E36" s="25" t="s">
        <v>135</v>
      </c>
      <c r="F36" s="26" t="s">
        <v>45</v>
      </c>
      <c r="G36" s="26" t="s">
        <v>44</v>
      </c>
    </row>
    <row r="37" spans="2:7" ht="16" x14ac:dyDescent="0.25">
      <c r="B37" s="28">
        <v>2028</v>
      </c>
      <c r="E37" s="25" t="s">
        <v>36</v>
      </c>
      <c r="F37" s="26" t="s">
        <v>50</v>
      </c>
      <c r="G37" s="26" t="s">
        <v>162</v>
      </c>
    </row>
    <row r="38" spans="2:7" ht="16" x14ac:dyDescent="0.25">
      <c r="B38" s="28">
        <v>2029</v>
      </c>
      <c r="E38" s="25" t="s">
        <v>43</v>
      </c>
      <c r="F38" s="37" t="s">
        <v>57</v>
      </c>
      <c r="G38" s="26" t="s">
        <v>56</v>
      </c>
    </row>
    <row r="39" spans="2:7" ht="16" x14ac:dyDescent="0.25">
      <c r="B39" s="28">
        <v>2030</v>
      </c>
      <c r="E39" s="25" t="s">
        <v>49</v>
      </c>
      <c r="F39" s="26" t="s">
        <v>61</v>
      </c>
      <c r="G39" s="26" t="s">
        <v>133</v>
      </c>
    </row>
    <row r="40" spans="2:7" ht="16" x14ac:dyDescent="0.25">
      <c r="B40" s="28"/>
      <c r="E40" s="25" t="s">
        <v>55</v>
      </c>
      <c r="F40" s="26" t="s">
        <v>65</v>
      </c>
      <c r="G40" s="26" t="s">
        <v>134</v>
      </c>
    </row>
    <row r="41" spans="2:7" x14ac:dyDescent="0.25">
      <c r="F41" s="26" t="s">
        <v>71</v>
      </c>
      <c r="G41" s="26" t="s">
        <v>70</v>
      </c>
    </row>
    <row r="42" spans="2:7" ht="16" x14ac:dyDescent="0.25">
      <c r="E42" s="24" t="s">
        <v>129</v>
      </c>
      <c r="F42" s="26" t="s">
        <v>77</v>
      </c>
      <c r="G42" s="26" t="s">
        <v>76</v>
      </c>
    </row>
    <row r="43" spans="2:7" ht="16" x14ac:dyDescent="0.25">
      <c r="E43" s="25" t="s">
        <v>138</v>
      </c>
      <c r="F43" s="25" t="s">
        <v>177</v>
      </c>
      <c r="G43" s="26" t="s">
        <v>82</v>
      </c>
    </row>
    <row r="44" spans="2:7" ht="16" customHeight="1" x14ac:dyDescent="0.25">
      <c r="E44" s="25" t="s">
        <v>130</v>
      </c>
      <c r="F44" s="26" t="s">
        <v>80</v>
      </c>
      <c r="G44" s="26" t="s">
        <v>88</v>
      </c>
    </row>
    <row r="45" spans="2:7" ht="18" customHeight="1" x14ac:dyDescent="0.25">
      <c r="E45" s="25" t="s">
        <v>74</v>
      </c>
      <c r="F45" s="26" t="s">
        <v>94</v>
      </c>
      <c r="G45" s="26" t="s">
        <v>93</v>
      </c>
    </row>
    <row r="46" spans="2:7" ht="16" x14ac:dyDescent="0.25">
      <c r="E46" s="27" t="s">
        <v>83</v>
      </c>
      <c r="G46" s="24" t="s">
        <v>127</v>
      </c>
    </row>
    <row r="47" spans="2:7" ht="16" x14ac:dyDescent="0.25">
      <c r="E47" s="27" t="s">
        <v>158</v>
      </c>
      <c r="G47" s="25" t="s">
        <v>136</v>
      </c>
    </row>
    <row r="48" spans="2:7" ht="16" x14ac:dyDescent="0.25">
      <c r="E48" s="25" t="s">
        <v>159</v>
      </c>
      <c r="G48" s="25" t="s">
        <v>36</v>
      </c>
    </row>
    <row r="49" spans="5:7" ht="16" x14ac:dyDescent="0.25">
      <c r="E49" s="27"/>
      <c r="G49" s="25" t="s">
        <v>43</v>
      </c>
    </row>
    <row r="50" spans="5:7" ht="16" x14ac:dyDescent="0.25">
      <c r="G50" s="25" t="s">
        <v>49</v>
      </c>
    </row>
    <row r="51" spans="5:7" ht="16" x14ac:dyDescent="0.25">
      <c r="G51" s="25" t="s">
        <v>55</v>
      </c>
    </row>
    <row r="52" spans="5:7" ht="16" x14ac:dyDescent="0.25">
      <c r="G52" s="24" t="s">
        <v>126</v>
      </c>
    </row>
    <row r="53" spans="5:7" x14ac:dyDescent="0.25">
      <c r="G53" s="26" t="s">
        <v>32</v>
      </c>
    </row>
    <row r="54" spans="5:7" x14ac:dyDescent="0.25">
      <c r="G54" s="26" t="s">
        <v>38</v>
      </c>
    </row>
    <row r="55" spans="5:7" x14ac:dyDescent="0.25">
      <c r="G55" s="26" t="s">
        <v>45</v>
      </c>
    </row>
    <row r="56" spans="5:7" x14ac:dyDescent="0.25">
      <c r="G56" s="26" t="s">
        <v>50</v>
      </c>
    </row>
    <row r="57" spans="5:7" x14ac:dyDescent="0.25">
      <c r="G57" s="26" t="s">
        <v>57</v>
      </c>
    </row>
    <row r="58" spans="5:7" x14ac:dyDescent="0.25">
      <c r="G58" s="26" t="s">
        <v>61</v>
      </c>
    </row>
    <row r="59" spans="5:7" x14ac:dyDescent="0.25">
      <c r="G59" s="26" t="s">
        <v>65</v>
      </c>
    </row>
    <row r="60" spans="5:7" x14ac:dyDescent="0.25">
      <c r="G60" s="26" t="s">
        <v>71</v>
      </c>
    </row>
    <row r="61" spans="5:7" x14ac:dyDescent="0.25">
      <c r="G61" s="30" t="s">
        <v>77</v>
      </c>
    </row>
    <row r="62" spans="5:7" ht="16" x14ac:dyDescent="0.25">
      <c r="G62" s="25" t="s">
        <v>177</v>
      </c>
    </row>
    <row r="63" spans="5:7" x14ac:dyDescent="0.25">
      <c r="G63" s="26" t="s">
        <v>80</v>
      </c>
    </row>
    <row r="64" spans="5:7" x14ac:dyDescent="0.25">
      <c r="G64" s="26" t="s">
        <v>94</v>
      </c>
    </row>
    <row r="65" spans="7:7" ht="16" x14ac:dyDescent="0.25">
      <c r="G65" s="24" t="s">
        <v>105</v>
      </c>
    </row>
    <row r="66" spans="7:7" ht="16" x14ac:dyDescent="0.25">
      <c r="G66" s="25" t="s">
        <v>153</v>
      </c>
    </row>
    <row r="67" spans="7:7" ht="16" x14ac:dyDescent="0.25">
      <c r="G67" s="27" t="s">
        <v>136</v>
      </c>
    </row>
    <row r="68" spans="7:7" ht="17" customHeight="1" x14ac:dyDescent="0.25">
      <c r="G68" s="27" t="s">
        <v>41</v>
      </c>
    </row>
    <row r="69" spans="7:7" ht="17" customHeight="1" x14ac:dyDescent="0.25">
      <c r="G69" s="27" t="s">
        <v>48</v>
      </c>
    </row>
    <row r="70" spans="7:7" ht="16" x14ac:dyDescent="0.25">
      <c r="G70" s="27" t="s">
        <v>53</v>
      </c>
    </row>
    <row r="71" spans="7:7" ht="16" x14ac:dyDescent="0.25">
      <c r="G71" s="27" t="s">
        <v>50</v>
      </c>
    </row>
    <row r="72" spans="7:7" ht="16" x14ac:dyDescent="0.25">
      <c r="G72" s="27" t="s">
        <v>128</v>
      </c>
    </row>
    <row r="73" spans="7:7" ht="16" x14ac:dyDescent="0.25">
      <c r="G73" s="27" t="s">
        <v>68</v>
      </c>
    </row>
    <row r="74" spans="7:7" ht="16" x14ac:dyDescent="0.25">
      <c r="G74" s="27" t="s">
        <v>80</v>
      </c>
    </row>
    <row r="75" spans="7:7" ht="16" x14ac:dyDescent="0.25">
      <c r="G75" s="27" t="s">
        <v>86</v>
      </c>
    </row>
    <row r="76" spans="7:7" ht="16" x14ac:dyDescent="0.25">
      <c r="G76" s="27" t="s">
        <v>91</v>
      </c>
    </row>
    <row r="77" spans="7:7" ht="16" x14ac:dyDescent="0.25">
      <c r="G77" s="27" t="s">
        <v>94</v>
      </c>
    </row>
    <row r="78" spans="7:7" ht="16" x14ac:dyDescent="0.25">
      <c r="G78" s="27" t="s">
        <v>133</v>
      </c>
    </row>
    <row r="79" spans="7:7" ht="16" x14ac:dyDescent="0.25">
      <c r="G79" s="24" t="s">
        <v>129</v>
      </c>
    </row>
    <row r="80" spans="7:7" ht="16" x14ac:dyDescent="0.25">
      <c r="G80" s="25" t="s">
        <v>138</v>
      </c>
    </row>
    <row r="81" spans="7:7" ht="16" x14ac:dyDescent="0.25">
      <c r="G81" s="25" t="s">
        <v>130</v>
      </c>
    </row>
    <row r="82" spans="7:7" ht="16" x14ac:dyDescent="0.25">
      <c r="G82" s="25" t="s">
        <v>74</v>
      </c>
    </row>
    <row r="83" spans="7:7" ht="16" x14ac:dyDescent="0.25">
      <c r="G83" s="27" t="s">
        <v>83</v>
      </c>
    </row>
    <row r="84" spans="7:7" ht="16" x14ac:dyDescent="0.25">
      <c r="G84" s="41" t="s">
        <v>158</v>
      </c>
    </row>
    <row r="85" spans="7:7" ht="16" x14ac:dyDescent="0.25">
      <c r="G85" s="25" t="s">
        <v>159</v>
      </c>
    </row>
    <row r="86" spans="7:7" ht="16" x14ac:dyDescent="0.25">
      <c r="G86" s="24" t="s">
        <v>131</v>
      </c>
    </row>
    <row r="87" spans="7:7" ht="16" x14ac:dyDescent="0.25">
      <c r="G87" s="25" t="s">
        <v>34</v>
      </c>
    </row>
    <row r="88" spans="7:7" ht="16" x14ac:dyDescent="0.25">
      <c r="G88" s="25" t="s">
        <v>40</v>
      </c>
    </row>
    <row r="89" spans="7:7" ht="16" x14ac:dyDescent="0.25">
      <c r="G89" s="25" t="s">
        <v>47</v>
      </c>
    </row>
    <row r="90" spans="7:7" ht="16" x14ac:dyDescent="0.25">
      <c r="G90" s="25" t="s">
        <v>52</v>
      </c>
    </row>
    <row r="91" spans="7:7" ht="16" x14ac:dyDescent="0.25">
      <c r="G91" s="25" t="s">
        <v>59</v>
      </c>
    </row>
    <row r="92" spans="7:7" ht="16" x14ac:dyDescent="0.25">
      <c r="G92" s="25" t="s">
        <v>63</v>
      </c>
    </row>
    <row r="93" spans="7:7" ht="16" x14ac:dyDescent="0.25">
      <c r="G93" s="25" t="s">
        <v>67</v>
      </c>
    </row>
    <row r="94" spans="7:7" ht="21" customHeight="1" x14ac:dyDescent="0.25">
      <c r="G94" s="25" t="s">
        <v>73</v>
      </c>
    </row>
    <row r="95" spans="7:7" ht="16" x14ac:dyDescent="0.25">
      <c r="G95" s="25" t="s">
        <v>79</v>
      </c>
    </row>
    <row r="96" spans="7:7" ht="32" x14ac:dyDescent="0.25">
      <c r="G96" s="25" t="s">
        <v>85</v>
      </c>
    </row>
    <row r="97" spans="7:7" ht="16" x14ac:dyDescent="0.25">
      <c r="G97" s="25" t="s">
        <v>90</v>
      </c>
    </row>
    <row r="98" spans="7:7" ht="16" x14ac:dyDescent="0.25">
      <c r="G98" s="25" t="s">
        <v>95</v>
      </c>
    </row>
    <row r="99" spans="7:7" ht="16" x14ac:dyDescent="0.25">
      <c r="G99" s="25" t="s">
        <v>96</v>
      </c>
    </row>
    <row r="100" spans="7:7" ht="16" x14ac:dyDescent="0.25">
      <c r="G100" s="25" t="s">
        <v>98</v>
      </c>
    </row>
  </sheetData>
  <dataValidations count="1">
    <dataValidation type="list" allowBlank="1" showInputMessage="1" showErrorMessage="1" sqref="B1" xr:uid="{6C8265CA-51DD-6648-B9F7-3EECC51121C0}">
      <formula1>$C$1:$C$6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 Current </vt:lpstr>
      <vt:lpstr>Validate Lists</vt:lpstr>
      <vt:lpstr>'BA Current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2017-09-25T16:55:37Z</dcterms:created>
  <dcterms:modified xsi:type="dcterms:W3CDTF">2023-05-08T16:19:47Z</dcterms:modified>
</cp:coreProperties>
</file>