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nirckm/Desktop/WEBSITE/Accessible Course of Study Worksheets/"/>
    </mc:Choice>
  </mc:AlternateContent>
  <xr:revisionPtr revIDLastSave="0" documentId="13_ncr:1_{4ECA0224-42EB-AF44-B09A-89B88965C5E6}" xr6:coauthVersionLast="47" xr6:coauthVersionMax="47" xr10:uidLastSave="{00000000-0000-0000-0000-000000000000}"/>
  <bookViews>
    <workbookView xWindow="58220" yWindow="500" windowWidth="22520" windowHeight="21100" tabRatio="500" xr2:uid="{00000000-000D-0000-FFFF-FFFF00000000}"/>
  </bookViews>
  <sheets>
    <sheet name="COS Biomedical" sheetId="1" r:id="rId1"/>
    <sheet name="Validate Lists" sheetId="2" state="hidden" r:id="rId2"/>
  </sheets>
  <definedNames>
    <definedName name="_xlnm.Print_Area" localSheetId="0">'COS Biomedical'!$A$1:$H$81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5" i="1" l="1"/>
  <c r="L61" i="1"/>
  <c r="L62" i="1"/>
  <c r="L63" i="1"/>
  <c r="L66" i="1"/>
  <c r="L67" i="1"/>
  <c r="L45" i="1"/>
  <c r="L46" i="1"/>
  <c r="L47" i="1"/>
  <c r="L48" i="1"/>
  <c r="L53" i="1"/>
  <c r="L54" i="1"/>
  <c r="L55" i="1"/>
  <c r="L56" i="1"/>
  <c r="L57" i="1"/>
  <c r="L58" i="1"/>
  <c r="L59" i="1"/>
  <c r="L60" i="1"/>
  <c r="L28" i="1"/>
  <c r="L29" i="1"/>
  <c r="L30" i="1"/>
  <c r="L32" i="1"/>
  <c r="L33" i="1"/>
  <c r="L34" i="1"/>
  <c r="L36" i="1"/>
  <c r="L37" i="1"/>
  <c r="L38" i="1"/>
  <c r="L41" i="1"/>
  <c r="L42" i="1"/>
  <c r="L43" i="1"/>
  <c r="L44" i="1"/>
  <c r="L15" i="1"/>
  <c r="L16" i="1"/>
  <c r="L17" i="1"/>
  <c r="L18" i="1"/>
  <c r="L19" i="1"/>
  <c r="L20" i="1"/>
  <c r="L21" i="1"/>
  <c r="L22" i="1"/>
  <c r="L23" i="1"/>
  <c r="L24" i="1"/>
  <c r="L25" i="1"/>
  <c r="L14" i="1"/>
  <c r="K28" i="1"/>
  <c r="K29" i="1"/>
  <c r="K30" i="1"/>
  <c r="K32" i="1"/>
  <c r="K33" i="1"/>
  <c r="K34" i="1"/>
  <c r="K36" i="1"/>
  <c r="K37" i="1"/>
  <c r="K38" i="1"/>
  <c r="K41" i="1"/>
  <c r="K42" i="1"/>
  <c r="K43" i="1"/>
  <c r="K45" i="1"/>
  <c r="K46" i="1"/>
  <c r="K47" i="1"/>
  <c r="K48" i="1"/>
  <c r="K53" i="1"/>
  <c r="K54" i="1"/>
  <c r="K55" i="1"/>
  <c r="K56" i="1"/>
  <c r="K57" i="1"/>
  <c r="K58" i="1"/>
  <c r="K59" i="1"/>
  <c r="K60" i="1"/>
  <c r="K61" i="1"/>
  <c r="K62" i="1"/>
  <c r="K63" i="1"/>
  <c r="K66" i="1"/>
  <c r="K67" i="1"/>
  <c r="K15" i="1"/>
  <c r="K16" i="1"/>
  <c r="K17" i="1"/>
  <c r="K18" i="1"/>
  <c r="K19" i="1"/>
  <c r="K20" i="1"/>
  <c r="K21" i="1"/>
  <c r="K22" i="1"/>
  <c r="K23" i="1"/>
  <c r="K24" i="1"/>
  <c r="K25" i="1"/>
  <c r="K14" i="1"/>
  <c r="J15" i="1"/>
  <c r="I15" i="1" s="1"/>
  <c r="J16" i="1"/>
  <c r="I16" i="1" s="1"/>
  <c r="J17" i="1"/>
  <c r="I17" i="1" s="1"/>
  <c r="J18" i="1"/>
  <c r="I18" i="1" s="1"/>
  <c r="J19" i="1"/>
  <c r="I19" i="1" s="1"/>
  <c r="J20" i="1"/>
  <c r="J21" i="1"/>
  <c r="I21" i="1" s="1"/>
  <c r="J22" i="1"/>
  <c r="I22" i="1" s="1"/>
  <c r="J23" i="1"/>
  <c r="I23" i="1" s="1"/>
  <c r="J24" i="1"/>
  <c r="I24" i="1" s="1"/>
  <c r="J25" i="1"/>
  <c r="I25" i="1" s="1"/>
  <c r="J28" i="1"/>
  <c r="I28" i="1" s="1"/>
  <c r="J29" i="1"/>
  <c r="I29" i="1" s="1"/>
  <c r="J30" i="1"/>
  <c r="I30" i="1" s="1"/>
  <c r="J32" i="1"/>
  <c r="I32" i="1" s="1"/>
  <c r="J33" i="1"/>
  <c r="I33" i="1" s="1"/>
  <c r="J34" i="1"/>
  <c r="I34" i="1" s="1"/>
  <c r="J36" i="1"/>
  <c r="I36" i="1" s="1"/>
  <c r="J37" i="1"/>
  <c r="I37" i="1" s="1"/>
  <c r="J38" i="1"/>
  <c r="I38" i="1" s="1"/>
  <c r="J41" i="1"/>
  <c r="I41" i="1" s="1"/>
  <c r="J42" i="1"/>
  <c r="I42" i="1" s="1"/>
  <c r="J43" i="1"/>
  <c r="I43" i="1" s="1"/>
  <c r="J45" i="1"/>
  <c r="I45" i="1" s="1"/>
  <c r="J46" i="1"/>
  <c r="I46" i="1" s="1"/>
  <c r="J47" i="1"/>
  <c r="I47" i="1" s="1"/>
  <c r="J48" i="1"/>
  <c r="I48" i="1" s="1"/>
  <c r="J53" i="1"/>
  <c r="I53" i="1" s="1"/>
  <c r="J54" i="1"/>
  <c r="I54" i="1" s="1"/>
  <c r="J55" i="1"/>
  <c r="I55" i="1" s="1"/>
  <c r="J56" i="1"/>
  <c r="I56" i="1" s="1"/>
  <c r="J57" i="1"/>
  <c r="I57" i="1" s="1"/>
  <c r="J58" i="1"/>
  <c r="I58" i="1" s="1"/>
  <c r="J59" i="1"/>
  <c r="I59" i="1" s="1"/>
  <c r="J60" i="1"/>
  <c r="I60" i="1" s="1"/>
  <c r="J61" i="1"/>
  <c r="I61" i="1" s="1"/>
  <c r="J62" i="1"/>
  <c r="I62" i="1" s="1"/>
  <c r="J63" i="1"/>
  <c r="I63" i="1" s="1"/>
  <c r="J66" i="1"/>
  <c r="I66" i="1" s="1"/>
  <c r="J67" i="1"/>
  <c r="I67" i="1" s="1"/>
  <c r="J14" i="1"/>
  <c r="I14" i="1" s="1"/>
  <c r="I20" i="1"/>
  <c r="L39" i="1" l="1"/>
  <c r="I26" i="1"/>
  <c r="K26" i="1"/>
  <c r="L26" i="1"/>
  <c r="L49" i="1"/>
  <c r="I49" i="1"/>
  <c r="K49" i="1"/>
  <c r="I39" i="1"/>
  <c r="J65" i="1"/>
  <c r="I65" i="1" s="1"/>
  <c r="I68" i="1" s="1"/>
  <c r="K65" i="1"/>
  <c r="K68" i="1"/>
  <c r="L68" i="1"/>
  <c r="E68" i="1"/>
  <c r="E49" i="1"/>
  <c r="E39" i="1"/>
  <c r="K39" i="1" s="1"/>
  <c r="E26" i="1"/>
  <c r="H70" i="1" l="1"/>
  <c r="H71" i="1"/>
  <c r="J39" i="1" l="1"/>
</calcChain>
</file>

<file path=xl/sharedStrings.xml><?xml version="1.0" encoding="utf-8"?>
<sst xmlns="http://schemas.openxmlformats.org/spreadsheetml/2006/main" count="324" uniqueCount="192">
  <si>
    <t>BIOLOGY, BS, with a Specialization in Biomedical Science</t>
  </si>
  <si>
    <t>Approved Course of Study</t>
  </si>
  <si>
    <t>Biology Core Requirements (40 Credits)</t>
  </si>
  <si>
    <t>Cr.</t>
  </si>
  <si>
    <t>Quarter</t>
  </si>
  <si>
    <t>Year</t>
  </si>
  <si>
    <t>BIOL 181 - General Biology I</t>
  </si>
  <si>
    <t>BIOL 182 - General Biology II</t>
  </si>
  <si>
    <t>BIOL 183 - General Biology III</t>
  </si>
  <si>
    <t>BIOL 213 - Introductory Biostatistics</t>
  </si>
  <si>
    <t>BIOL 321 - Genetics</t>
  </si>
  <si>
    <t>BIOL 499S - Senior Seminar</t>
  </si>
  <si>
    <t>CHEM 181 - General Chemistry I</t>
  </si>
  <si>
    <t>CHEM 181LAB - General Chemistry Lab</t>
  </si>
  <si>
    <t>CHEM 182 - General Chemistry II</t>
  </si>
  <si>
    <t>CHEM 182LAB - General Chemistry Lab</t>
  </si>
  <si>
    <t>CHEM 183 - General Chemistry III</t>
  </si>
  <si>
    <t>CHEM 183LAB - General Chemistry Lab</t>
  </si>
  <si>
    <t>OR</t>
  </si>
  <si>
    <t>CHEM 361 - Organic Chemistry I</t>
  </si>
  <si>
    <t>CHEM 362 - Organic Chemistry II</t>
  </si>
  <si>
    <t>Ecology Group:</t>
  </si>
  <si>
    <t>Evolution Group:</t>
  </si>
  <si>
    <t>Molecular/Cell Group:</t>
  </si>
  <si>
    <t>** NOTE: Courses can only be counted once.</t>
  </si>
  <si>
    <t>COMMENTS:</t>
  </si>
  <si>
    <t>Structure/Function Group:</t>
  </si>
  <si>
    <t>Department of Biological Sciences  *  College of the Sciences, Central Washington University</t>
  </si>
  <si>
    <t>Qtr.</t>
  </si>
  <si>
    <t>Letter Grade</t>
  </si>
  <si>
    <t>GPA</t>
  </si>
  <si>
    <t xml:space="preserve"> </t>
  </si>
  <si>
    <t>Select from the following sequences (15 Credits)</t>
  </si>
  <si>
    <t>PHYS 112 - Introductory Physics II (5)</t>
  </si>
  <si>
    <t xml:space="preserve">PHYS 111 - Introductory Physics I (5)
</t>
  </si>
  <si>
    <t>PHYS 113 - Introductory Physics III (5)</t>
  </si>
  <si>
    <t>PHYS 121 - Introductory Physics for Life Sciences I (5)</t>
  </si>
  <si>
    <t>PHYS 122 - Introductory Physics for Life Sciences II (5)</t>
  </si>
  <si>
    <t>PHYS 123 - Introductory Physics for Life Sciences III (5)</t>
  </si>
  <si>
    <t>PHYS 181 - General Physics I (5)</t>
  </si>
  <si>
    <t>PHYS 182 - General Physics II (5)</t>
  </si>
  <si>
    <t>PHYS 183 - General Physics III (5)</t>
  </si>
  <si>
    <t>Additional Required Courses (19-28 Credits)</t>
  </si>
  <si>
    <t>NOTE: Each course must come from a different group.</t>
  </si>
  <si>
    <t>Department-Approved Electives (17-26 Credits)</t>
  </si>
  <si>
    <t>TOTAL CREDITS:</t>
  </si>
  <si>
    <t xml:space="preserve"> GPA:</t>
  </si>
  <si>
    <r>
      <t xml:space="preserve">Non Biology Electives </t>
    </r>
    <r>
      <rPr>
        <i/>
        <sz val="9"/>
        <color theme="1"/>
        <rFont val="Arial Narrow"/>
        <family val="2"/>
      </rPr>
      <t>(must have advisor approval)</t>
    </r>
  </si>
  <si>
    <t>Structure / Function Group</t>
  </si>
  <si>
    <t>Biological Diversity Group</t>
  </si>
  <si>
    <t>Evolution Group</t>
  </si>
  <si>
    <t>Ecology Group</t>
  </si>
  <si>
    <t>Molecular &amp; Cell Group</t>
  </si>
  <si>
    <t>CORE COURSES</t>
  </si>
  <si>
    <t>VARIABLE CREDIT COURSES</t>
  </si>
  <si>
    <t>BIOL 343 Plant Anatomy (5)</t>
  </si>
  <si>
    <t>BIOL 322 Introductory Microbiology (5)</t>
  </si>
  <si>
    <t xml:space="preserve">BIOL 353 Integrative Anatomy (6) </t>
  </si>
  <si>
    <t>BIOL 360 General Ecology (5)</t>
  </si>
  <si>
    <t xml:space="preserve">BIOL 323 Microbiology (5) </t>
  </si>
  <si>
    <t>BIOL 181 General Biology I and Lab(5)</t>
  </si>
  <si>
    <t>BIOL 295 Research (1-6)</t>
  </si>
  <si>
    <r>
      <t xml:space="preserve">BIOL 353 Integrative Anatomy (6) </t>
    </r>
    <r>
      <rPr>
        <sz val="10"/>
        <color theme="1"/>
        <rFont val="Calibri"/>
        <family val="2"/>
        <scheme val="minor"/>
      </rPr>
      <t/>
    </r>
  </si>
  <si>
    <t>BIOL 371 Paleobiology (4)</t>
  </si>
  <si>
    <t xml:space="preserve">BIOL 362 Biomes of Pacific Northwest (4) </t>
  </si>
  <si>
    <t xml:space="preserve">BIOL 354 Developmental Biology (5)* </t>
  </si>
  <si>
    <t>BIOL 182 General Biology II and Lab (5)</t>
  </si>
  <si>
    <t>BIOL 298 Special Topics (1-6)</t>
  </si>
  <si>
    <t>BIOL 354 Developmental Biology (5)*</t>
  </si>
  <si>
    <t>BIOL 341 Plant Taxonomy (5)</t>
  </si>
  <si>
    <t>BIOL 421 General Virology (5)*</t>
  </si>
  <si>
    <t xml:space="preserve">BIOL 377 Regional Natural History (2)*** </t>
  </si>
  <si>
    <t xml:space="preserve">BIOL 421 General Virology (5)* </t>
  </si>
  <si>
    <t>BIOL 183 General Biology III and Lab (5)</t>
  </si>
  <si>
    <t>BIOL 299 Seminar (1-5)</t>
  </si>
  <si>
    <t xml:space="preserve">BIOL 355 Human Anatomy &amp; Physiology I (5)***# </t>
  </si>
  <si>
    <t>BIOL 344 Dendrology (4)</t>
  </si>
  <si>
    <t>BIOL 465 Biology of Animal Behavior (4)</t>
  </si>
  <si>
    <t xml:space="preserve">BIOL 377 Regional Natural History Lab (3)*** </t>
  </si>
  <si>
    <t>BIOL 422 Immunology (5)*</t>
  </si>
  <si>
    <t xml:space="preserve">CHEM 181 General Chemistry I (4) </t>
  </si>
  <si>
    <t>BIOL 396 Individual Study (1-6)</t>
  </si>
  <si>
    <t>BIOL 356 Human Anatomy &amp; Physiology II (5)***#</t>
  </si>
  <si>
    <t>BIOL 351 General Entomology (5)</t>
  </si>
  <si>
    <t>BIOL 470 Mechanisms of Evolution (5)</t>
  </si>
  <si>
    <t xml:space="preserve">BIOL 420 Environmental Microbiology (5) </t>
  </si>
  <si>
    <t xml:space="preserve">BIOL 423 Techniques in Immunology &amp; Virology (5)* </t>
  </si>
  <si>
    <t>CHEM 181LAB General Chemistry 1 Lab (1)</t>
  </si>
  <si>
    <t>BIOL 398 Special Topics (1-6)</t>
  </si>
  <si>
    <t>BIOL 352 Parasitology (5)</t>
  </si>
  <si>
    <t>BIOL 459 Winter Biology (4)</t>
  </si>
  <si>
    <t>BIOL 425 Molecular Biotechnology (5)</t>
  </si>
  <si>
    <t>CHEM 182 General Chemistry II (4)</t>
  </si>
  <si>
    <t>BIOL 399 Seminar (1-5)</t>
  </si>
  <si>
    <r>
      <t xml:space="preserve">BIOL 423 Techniques in Immunology &amp; Virology (5)* </t>
    </r>
    <r>
      <rPr>
        <b/>
        <sz val="10"/>
        <color theme="1"/>
        <rFont val="Calibri"/>
        <family val="2"/>
        <scheme val="minor"/>
      </rPr>
      <t/>
    </r>
  </si>
  <si>
    <t>BIOL 461 Community Ecology (5)</t>
  </si>
  <si>
    <t>BIOL 428 Nutrigenomics (5)</t>
  </si>
  <si>
    <t>CHEM 182LAB General Chemistry II Lab (1)</t>
  </si>
  <si>
    <t>BIOL 405 Current Topics in Biology (2-5)</t>
  </si>
  <si>
    <t>BIOL 426 Medical Microbiology (3)</t>
  </si>
  <si>
    <t>BIOL 443 Mycology (5)</t>
  </si>
  <si>
    <t xml:space="preserve">BIOL 462 Wildlife &amp; Fisheries Ecology (5) </t>
  </si>
  <si>
    <t>BIOL 430 Cell Biology (5)</t>
  </si>
  <si>
    <t>CHEM 183 General Chemistry III (4)</t>
  </si>
  <si>
    <t>BIOL 490 Cooperative Education (1-12)</t>
  </si>
  <si>
    <t>BIOL 426LAB Medical Microbiology Lab (2)</t>
  </si>
  <si>
    <t>BIOL 444 Algae and Bryophytes (5)</t>
  </si>
  <si>
    <t>BIOL 463 Limnology (5)</t>
  </si>
  <si>
    <t>BIOL 431 The Cell Biology of Cancer (3)</t>
  </si>
  <si>
    <t>CHEM 183LAB General Chemistry III Lab (1)</t>
  </si>
  <si>
    <t>BIOL 491 Workshop (1-6)</t>
  </si>
  <si>
    <t>BIOL 441 Plant Physiology (5)*</t>
  </si>
  <si>
    <t>BIOL 445 Field Mycology (5)</t>
  </si>
  <si>
    <t xml:space="preserve">BIOL 464 Terrestrial Plant Ecology (5) </t>
  </si>
  <si>
    <t>BIOL 431LAB The Cell Biology of Cancer Lab (2)</t>
  </si>
  <si>
    <t>BIOL 213 Introductory Biostatistics (4)</t>
  </si>
  <si>
    <t>BIOL 492 Lab Experience in Teaching Bio. Science (2)</t>
  </si>
  <si>
    <t>BIOL 454 Histology (3)</t>
  </si>
  <si>
    <t>BIOL 450 Ichthyology (4)</t>
  </si>
  <si>
    <t>BIOL 466 Conservation Biology (5)</t>
  </si>
  <si>
    <t>BIOL 321 Genetics (5)</t>
  </si>
  <si>
    <t>BIOL 495 Research (1-6)</t>
  </si>
  <si>
    <t>BIOL 455 Integrative Animal Physiology (5)#</t>
  </si>
  <si>
    <t>BIOL 451 Herpetology (4)</t>
  </si>
  <si>
    <t xml:space="preserve">BIOL 467 Biological Field Techniques (5) </t>
  </si>
  <si>
    <t xml:space="preserve">BIOL 457 Fundamentals of Neuroscience (5)* </t>
  </si>
  <si>
    <t>BIOL 499S Senior Seminar (1)</t>
  </si>
  <si>
    <t>BIOL 496 Individual Study (1-6)</t>
  </si>
  <si>
    <t>BIOL 452 Ornithology (4)</t>
  </si>
  <si>
    <t>BIOL 498 Special Topics (1-6)</t>
  </si>
  <si>
    <t>BIOL 453 Mammalogy (5)</t>
  </si>
  <si>
    <t>BIOL 499 Seminar (1-5)</t>
  </si>
  <si>
    <t>A</t>
  </si>
  <si>
    <t>Credits Earned</t>
  </si>
  <si>
    <t>Structure/Function OR Molecular Cell Group</t>
  </si>
  <si>
    <t>All Groups</t>
  </si>
  <si>
    <t>Fall</t>
  </si>
  <si>
    <t>A-</t>
  </si>
  <si>
    <t>^^^ Structure / Function Group ^^^</t>
  </si>
  <si>
    <t>^^^ Biological Diversity Group ^^^</t>
  </si>
  <si>
    <t>Win</t>
  </si>
  <si>
    <t>B+</t>
  </si>
  <si>
    <t>Spr</t>
  </si>
  <si>
    <t>B</t>
  </si>
  <si>
    <t>Ecology OR Evolution Group</t>
  </si>
  <si>
    <t>Sum</t>
  </si>
  <si>
    <t>B-</t>
  </si>
  <si>
    <t>^^^ Ecology Group ^^^</t>
  </si>
  <si>
    <t>C+</t>
  </si>
  <si>
    <t xml:space="preserve"> BIOL 355 Human Anatomy &amp; Physiology I (5)***# </t>
  </si>
  <si>
    <t>Physics Courses</t>
  </si>
  <si>
    <t>C</t>
  </si>
  <si>
    <t>PHYS 111 - Introductory Physics I (5)</t>
  </si>
  <si>
    <t>C-</t>
  </si>
  <si>
    <t xml:space="preserve"> BIOL 422 Immunology (5)*</t>
  </si>
  <si>
    <t>PHYS 121 - Introductory Physics for the Life Sciences I (5)</t>
  </si>
  <si>
    <t>D+</t>
  </si>
  <si>
    <t>D</t>
  </si>
  <si>
    <t>D-</t>
  </si>
  <si>
    <t>F</t>
  </si>
  <si>
    <t xml:space="preserve">General Biology Electives </t>
  </si>
  <si>
    <t>BIOL 413 Advanced Biostatistics (5)*</t>
  </si>
  <si>
    <t>^^^ Molecular &amp; Cell Group ^^^</t>
  </si>
  <si>
    <t>^^^ Evolution Group ^^^</t>
  </si>
  <si>
    <t xml:space="preserve">BIOL 354 General Vertebrate Embryology (5)* </t>
  </si>
  <si>
    <t>BIOL 423 Techniques in Immunology &amp; Virology (5)*</t>
  </si>
  <si>
    <t>^^^General Biology Electives^^^</t>
  </si>
  <si>
    <t>BIOL 413 Advanced Biostatistics (5)</t>
  </si>
  <si>
    <t>^^^Variable Credit Courses^^^</t>
  </si>
  <si>
    <t>CHEM 361LAB - Organic Chemistry I Lab</t>
  </si>
  <si>
    <t xml:space="preserve">Select a total of THREE courses from the following groups:  
</t>
  </si>
  <si>
    <t>Catalog Year:</t>
  </si>
  <si>
    <t>Anticipated Quarter/Year of Graduation:</t>
  </si>
  <si>
    <t>BIOL 461 Community Ecology (3)</t>
  </si>
  <si>
    <t>BIOL 353 Integrative Anatomy (6)*</t>
  </si>
  <si>
    <t>BIOL 459 Winter Biology (4)*</t>
  </si>
  <si>
    <t xml:space="preserve">BIOL 353 Integrative Anatomy (6)* </t>
  </si>
  <si>
    <t>BIOL 323 Microbiology (5)*</t>
  </si>
  <si>
    <t xml:space="preserve">BIOL 323 Microbiology (5)* </t>
  </si>
  <si>
    <t>Requirements Prior To Fall 2019</t>
  </si>
  <si>
    <t xml:space="preserve">IF Letter Grade </t>
  </si>
  <si>
    <t>Adj Credits</t>
  </si>
  <si>
    <t>Adj Total Cr</t>
  </si>
  <si>
    <t>[EF]</t>
  </si>
  <si>
    <t>[EP]</t>
  </si>
  <si>
    <t>Last Name ↑</t>
  </si>
  <si>
    <t>First Name ↑</t>
  </si>
  <si>
    <t>Initial ↑</t>
  </si>
  <si>
    <t>ID# ↑</t>
  </si>
  <si>
    <t>CWU E-mail ↑</t>
  </si>
  <si>
    <t>Updated 10/8/21</t>
  </si>
  <si>
    <t>Select from Eco-Evolution, Molecular/Cell, Structure/Function &amp; Bio Diversity Groups, or other bio and non-bio science courses approved by advisor: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</si>
</sst>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rgb="FF000000"/>
      <name val="Arial Narrow"/>
      <family val="2"/>
    </font>
    <font>
      <b/>
      <u/>
      <sz val="11"/>
      <color theme="1"/>
      <name val="Arial Narrow"/>
      <family val="2"/>
    </font>
    <font>
      <b/>
      <u/>
      <sz val="11"/>
      <color rgb="FF000000"/>
      <name val="Arial Narrow"/>
      <family val="2"/>
    </font>
    <font>
      <b/>
      <sz val="11"/>
      <color theme="1"/>
      <name val="Arial Narrow"/>
      <family val="2"/>
    </font>
    <font>
      <b/>
      <i/>
      <sz val="9"/>
      <color theme="1"/>
      <name val="Arial Narrow"/>
      <family val="2"/>
    </font>
    <font>
      <i/>
      <sz val="9"/>
      <color theme="1"/>
      <name val="Arial Narrow"/>
      <family val="2"/>
    </font>
    <font>
      <sz val="8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rgb="FF000000"/>
      <name val="Arial Narrow"/>
      <family val="2"/>
    </font>
    <font>
      <b/>
      <sz val="9"/>
      <color theme="0" tint="-0.499984740745262"/>
      <name val="Arial Narrow"/>
      <family val="2"/>
    </font>
    <font>
      <b/>
      <i/>
      <u/>
      <sz val="8"/>
      <color theme="1"/>
      <name val="Arial Narrow"/>
      <family val="2"/>
    </font>
    <font>
      <i/>
      <sz val="10"/>
      <color theme="1"/>
      <name val="Arial Narrow"/>
      <family val="2"/>
    </font>
    <font>
      <u/>
      <sz val="11"/>
      <color rgb="FF000000"/>
      <name val="Arial Narrow"/>
      <family val="2"/>
    </font>
    <font>
      <b/>
      <sz val="12"/>
      <color theme="1"/>
      <name val="Arial Narrow"/>
      <family val="2"/>
    </font>
    <font>
      <sz val="10"/>
      <color rgb="FFFF0000"/>
      <name val="Avenir Book"/>
      <family val="2"/>
    </font>
    <font>
      <sz val="10"/>
      <color theme="1"/>
      <name val="Avenir Book"/>
      <family val="2"/>
    </font>
    <font>
      <sz val="10"/>
      <name val="Avenir Book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venir Book"/>
      <family val="2"/>
    </font>
    <font>
      <sz val="10"/>
      <color theme="8"/>
      <name val="Avenir Book"/>
      <family val="2"/>
    </font>
    <font>
      <sz val="9"/>
      <color rgb="FF000000"/>
      <name val="Avenir Book"/>
      <family val="2"/>
    </font>
    <font>
      <sz val="11"/>
      <color theme="1"/>
      <name val="Calibri"/>
      <family val="2"/>
      <scheme val="minor"/>
    </font>
    <font>
      <b/>
      <sz val="12"/>
      <color rgb="FFC00000"/>
      <name val="Arial Narrow"/>
      <family val="2"/>
    </font>
    <font>
      <sz val="11"/>
      <color rgb="FFFF0000"/>
      <name val="Arial Narrow"/>
      <family val="2"/>
    </font>
    <font>
      <sz val="11"/>
      <color rgb="FF002060"/>
      <name val="Arial Narrow"/>
      <family val="2"/>
    </font>
    <font>
      <b/>
      <sz val="11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5" fillId="0" borderId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1" fillId="0" borderId="8" xfId="0" applyFont="1" applyBorder="1"/>
    <xf numFmtId="0" fontId="6" fillId="0" borderId="0" xfId="0" applyFont="1"/>
    <xf numFmtId="0" fontId="1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2" fillId="0" borderId="3" xfId="0" applyFont="1" applyBorder="1" applyAlignment="1">
      <alignment horizontal="center"/>
    </xf>
    <xf numFmtId="0" fontId="1" fillId="0" borderId="7" xfId="0" applyFont="1" applyBorder="1"/>
    <xf numFmtId="0" fontId="13" fillId="0" borderId="0" xfId="0" applyFont="1" applyAlignment="1">
      <alignment vertical="center"/>
    </xf>
    <xf numFmtId="0" fontId="4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3" xfId="0" applyFont="1" applyBorder="1"/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12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0" fillId="0" borderId="0" xfId="0" applyFont="1" applyAlignment="1">
      <alignment horizontal="right" vertical="center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/>
    <xf numFmtId="0" fontId="18" fillId="0" borderId="0" xfId="0" applyFont="1"/>
    <xf numFmtId="0" fontId="20" fillId="0" borderId="0" xfId="0" applyFont="1"/>
    <xf numFmtId="0" fontId="22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0" fontId="23" fillId="0" borderId="0" xfId="0" applyFont="1" applyAlignment="1">
      <alignment wrapText="1"/>
    </xf>
    <xf numFmtId="0" fontId="22" fillId="0" borderId="0" xfId="0" applyFont="1"/>
    <xf numFmtId="0" fontId="24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/>
    <xf numFmtId="0" fontId="1" fillId="0" borderId="28" xfId="0" applyFont="1" applyBorder="1" applyAlignment="1">
      <alignment horizontal="center"/>
    </xf>
    <xf numFmtId="0" fontId="1" fillId="0" borderId="20" xfId="0" applyFont="1" applyBorder="1"/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33" xfId="0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/>
    <xf numFmtId="0" fontId="1" fillId="0" borderId="36" xfId="0" applyFont="1" applyBorder="1"/>
    <xf numFmtId="0" fontId="1" fillId="0" borderId="35" xfId="0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/>
    <xf numFmtId="0" fontId="3" fillId="0" borderId="21" xfId="0" applyFont="1" applyBorder="1"/>
    <xf numFmtId="0" fontId="3" fillId="0" borderId="31" xfId="0" applyFont="1" applyBorder="1" applyAlignment="1">
      <alignment horizontal="center"/>
    </xf>
    <xf numFmtId="0" fontId="3" fillId="0" borderId="23" xfId="0" applyFont="1" applyBorder="1"/>
    <xf numFmtId="0" fontId="1" fillId="0" borderId="38" xfId="0" applyFont="1" applyBorder="1"/>
    <xf numFmtId="2" fontId="10" fillId="0" borderId="0" xfId="0" applyNumberFormat="1" applyFont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1" fillId="4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1" fillId="4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4" borderId="1" xfId="0" applyFont="1" applyFill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 vertical="top"/>
    </xf>
    <xf numFmtId="0" fontId="14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2" fontId="6" fillId="4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"/>
  <sheetViews>
    <sheetView tabSelected="1" topLeftCell="A26" zoomScale="120" zoomScaleNormal="120" workbookViewId="0">
      <selection activeCell="E68" sqref="E68"/>
    </sheetView>
  </sheetViews>
  <sheetFormatPr baseColWidth="10" defaultColWidth="10.83203125" defaultRowHeight="14" x14ac:dyDescent="0.15"/>
  <cols>
    <col min="1" max="1" width="10.83203125" style="1"/>
    <col min="2" max="2" width="14.1640625" style="1" customWidth="1"/>
    <col min="3" max="3" width="35.6640625" style="1" customWidth="1"/>
    <col min="4" max="4" width="1" style="1" customWidth="1"/>
    <col min="5" max="5" width="6" style="2" customWidth="1"/>
    <col min="6" max="6" width="6.33203125" style="1" customWidth="1"/>
    <col min="7" max="7" width="9.6640625" style="1" customWidth="1"/>
    <col min="8" max="8" width="9.5" style="1" customWidth="1"/>
    <col min="9" max="9" width="9" style="2" hidden="1" customWidth="1"/>
    <col min="10" max="10" width="11" style="1" hidden="1" customWidth="1"/>
    <col min="11" max="12" width="0" style="1" hidden="1" customWidth="1"/>
    <col min="13" max="16384" width="10.83203125" style="1"/>
  </cols>
  <sheetData>
    <row r="1" spans="1:12" s="7" customFormat="1" ht="18" x14ac:dyDescent="0.15">
      <c r="A1" s="129" t="s">
        <v>0</v>
      </c>
      <c r="B1" s="129"/>
      <c r="C1" s="129"/>
      <c r="D1" s="129"/>
      <c r="E1" s="129"/>
      <c r="F1" s="129"/>
      <c r="G1" s="129"/>
      <c r="H1" s="129"/>
      <c r="I1" s="105"/>
    </row>
    <row r="2" spans="1:12" ht="18" x14ac:dyDescent="0.2">
      <c r="A2" s="130" t="s">
        <v>1</v>
      </c>
      <c r="B2" s="130"/>
      <c r="C2" s="130"/>
      <c r="D2" s="130"/>
      <c r="E2" s="130"/>
      <c r="F2" s="130"/>
      <c r="G2" s="130"/>
      <c r="H2" s="130"/>
    </row>
    <row r="3" spans="1:12" ht="16" x14ac:dyDescent="0.2">
      <c r="A3" s="133" t="s">
        <v>179</v>
      </c>
      <c r="B3" s="133"/>
      <c r="C3" s="133"/>
      <c r="D3" s="133"/>
      <c r="E3" s="133"/>
      <c r="F3" s="133"/>
      <c r="G3" s="133"/>
      <c r="H3" s="133"/>
    </row>
    <row r="4" spans="1:12" s="10" customFormat="1" ht="14.25" customHeight="1" thickBot="1" x14ac:dyDescent="0.25">
      <c r="A4" s="132" t="s">
        <v>27</v>
      </c>
      <c r="B4" s="132"/>
      <c r="C4" s="132"/>
      <c r="D4" s="132"/>
      <c r="E4" s="132"/>
      <c r="F4" s="132"/>
      <c r="G4" s="132"/>
      <c r="H4" s="9"/>
      <c r="I4" s="106"/>
    </row>
    <row r="5" spans="1:12" ht="3" customHeight="1" thickTop="1" x14ac:dyDescent="0.15">
      <c r="A5" s="112"/>
      <c r="B5" s="112"/>
      <c r="C5" s="112"/>
      <c r="D5" s="112"/>
      <c r="E5" s="112"/>
      <c r="F5" s="112"/>
      <c r="G5" s="112"/>
      <c r="H5" s="112"/>
    </row>
    <row r="6" spans="1:12" s="49" customFormat="1" ht="20" customHeight="1" x14ac:dyDescent="0.15">
      <c r="A6" s="131"/>
      <c r="B6" s="131"/>
      <c r="C6" s="131"/>
      <c r="D6" s="131"/>
      <c r="E6" s="109"/>
      <c r="F6" s="2"/>
      <c r="G6" s="110"/>
      <c r="I6" s="107"/>
    </row>
    <row r="7" spans="1:12" s="8" customFormat="1" ht="16" customHeight="1" x14ac:dyDescent="0.2">
      <c r="A7" s="135" t="s">
        <v>185</v>
      </c>
      <c r="B7" s="135"/>
      <c r="C7" s="13" t="s">
        <v>186</v>
      </c>
      <c r="E7" s="11" t="s">
        <v>187</v>
      </c>
      <c r="F7" s="12"/>
      <c r="G7" s="11" t="s">
        <v>188</v>
      </c>
      <c r="H7" s="11"/>
      <c r="I7" s="14"/>
    </row>
    <row r="8" spans="1:12" s="8" customFormat="1" ht="19" customHeight="1" x14ac:dyDescent="0.2">
      <c r="A8" s="113"/>
      <c r="B8" s="113"/>
      <c r="C8" s="113"/>
      <c r="E8" s="14"/>
      <c r="G8" s="111"/>
      <c r="I8" s="14"/>
    </row>
    <row r="9" spans="1:12" s="8" customFormat="1" x14ac:dyDescent="0.2">
      <c r="A9" s="136" t="s">
        <v>189</v>
      </c>
      <c r="B9" s="136"/>
      <c r="C9" s="136"/>
      <c r="E9" s="14"/>
      <c r="G9" s="15" t="s">
        <v>171</v>
      </c>
      <c r="H9" s="50"/>
      <c r="I9" s="14"/>
    </row>
    <row r="10" spans="1:12" s="8" customFormat="1" ht="2.25" customHeight="1" x14ac:dyDescent="0.2">
      <c r="E10" s="14"/>
      <c r="I10" s="14"/>
    </row>
    <row r="11" spans="1:12" s="8" customFormat="1" ht="27" customHeight="1" x14ac:dyDescent="0.15">
      <c r="A11" s="137" t="s">
        <v>172</v>
      </c>
      <c r="B11" s="137"/>
      <c r="C11" s="51"/>
      <c r="D11" s="52"/>
      <c r="E11" s="53"/>
      <c r="F11" s="52"/>
      <c r="G11" s="52"/>
      <c r="H11" s="52"/>
      <c r="I11" s="14"/>
    </row>
    <row r="12" spans="1:12" ht="3" customHeight="1" x14ac:dyDescent="0.15">
      <c r="A12" s="3"/>
      <c r="B12" s="3"/>
      <c r="C12" s="3"/>
      <c r="D12" s="3"/>
      <c r="E12" s="4"/>
      <c r="F12" s="3"/>
      <c r="G12" s="3"/>
      <c r="H12" s="3"/>
    </row>
    <row r="13" spans="1:12" s="8" customFormat="1" ht="15" thickBot="1" x14ac:dyDescent="0.25">
      <c r="A13" s="16" t="s">
        <v>2</v>
      </c>
      <c r="B13" s="17"/>
      <c r="C13" s="17"/>
      <c r="D13" s="17"/>
      <c r="E13" s="18" t="s">
        <v>3</v>
      </c>
      <c r="F13" s="15" t="s">
        <v>28</v>
      </c>
      <c r="G13" s="15" t="s">
        <v>5</v>
      </c>
      <c r="H13" s="15" t="s">
        <v>29</v>
      </c>
      <c r="I13" s="12" t="s">
        <v>30</v>
      </c>
      <c r="J13" s="19" t="s">
        <v>180</v>
      </c>
      <c r="K13" s="12" t="s">
        <v>181</v>
      </c>
      <c r="L13" s="12" t="s">
        <v>182</v>
      </c>
    </row>
    <row r="14" spans="1:12" x14ac:dyDescent="0.15">
      <c r="A14" s="1" t="s">
        <v>6</v>
      </c>
      <c r="E14" s="72"/>
      <c r="F14" s="56"/>
      <c r="G14" s="20"/>
      <c r="H14" s="63"/>
      <c r="I14" s="14">
        <f>IF(H14="[EF]",0,IF(H14="[EP]",0,(E14*J14)))</f>
        <v>0</v>
      </c>
      <c r="J14" s="103" t="b">
        <f>IF(H14="A",4,IF(H14="A-",3.7,IF(H14="B+",3.3,IF(H14="B",3,IF(H14="B-",2.7,IF(H14="C+",2.3,IF(H14="C",2,IF(H14="C-",1.7,IF(H14="D+",1.3,IF(H14="D",1,IF(H14="D-",0.7,IF(H14="F",0))))))))))))</f>
        <v>0</v>
      </c>
      <c r="K14" s="14">
        <f>IF(H14="[EF]",0,IF(H14="[EP]",0,E14))</f>
        <v>0</v>
      </c>
      <c r="L14" s="104">
        <f>IF(H14="[EF]",0,IF(H14="[EP]",E14,E14))</f>
        <v>0</v>
      </c>
    </row>
    <row r="15" spans="1:12" x14ac:dyDescent="0.15">
      <c r="A15" s="1" t="s">
        <v>7</v>
      </c>
      <c r="E15" s="74"/>
      <c r="F15" s="60"/>
      <c r="G15" s="58"/>
      <c r="H15" s="65"/>
      <c r="I15" s="14">
        <f t="shared" ref="I15:I67" si="0">IF(H15="[EF]",0,IF(H15="[EP]",0,(E15*J15)))</f>
        <v>0</v>
      </c>
      <c r="J15" s="103" t="b">
        <f t="shared" ref="J15:J67" si="1">IF(H15="A",4,IF(H15="A-",3.7,IF(H15="B+",3.3,IF(H15="B",3,IF(H15="B-",2.7,IF(H15="C+",2.3,IF(H15="C",2,IF(H15="C-",1.7,IF(H15="D+",1.3,IF(H15="D",1,IF(H15="D-",0.7,IF(H15="F",0))))))))))))</f>
        <v>0</v>
      </c>
      <c r="K15" s="14">
        <f t="shared" ref="K15:K67" si="2">IF(H15="[EF]",0,IF(H15="[EP]",0,E15))</f>
        <v>0</v>
      </c>
      <c r="L15" s="104">
        <f t="shared" ref="L15:L67" si="3">IF(H15="[EF]",0,IF(H15="[EP]",E15,E15))</f>
        <v>0</v>
      </c>
    </row>
    <row r="16" spans="1:12" x14ac:dyDescent="0.15">
      <c r="A16" s="1" t="s">
        <v>8</v>
      </c>
      <c r="E16" s="55"/>
      <c r="F16" s="60"/>
      <c r="G16" s="58"/>
      <c r="H16" s="65"/>
      <c r="I16" s="14">
        <f t="shared" si="0"/>
        <v>0</v>
      </c>
      <c r="J16" s="103" t="b">
        <f t="shared" si="1"/>
        <v>0</v>
      </c>
      <c r="K16" s="14">
        <f t="shared" si="2"/>
        <v>0</v>
      </c>
      <c r="L16" s="104">
        <f t="shared" si="3"/>
        <v>0</v>
      </c>
    </row>
    <row r="17" spans="1:12" x14ac:dyDescent="0.15">
      <c r="A17" s="1" t="s">
        <v>9</v>
      </c>
      <c r="E17" s="55"/>
      <c r="F17" s="58"/>
      <c r="G17" s="58"/>
      <c r="H17" s="65"/>
      <c r="I17" s="14">
        <f t="shared" si="0"/>
        <v>0</v>
      </c>
      <c r="J17" s="103" t="b">
        <f t="shared" si="1"/>
        <v>0</v>
      </c>
      <c r="K17" s="14">
        <f t="shared" si="2"/>
        <v>0</v>
      </c>
      <c r="L17" s="104">
        <f t="shared" si="3"/>
        <v>0</v>
      </c>
    </row>
    <row r="18" spans="1:12" x14ac:dyDescent="0.15">
      <c r="A18" s="1" t="s">
        <v>10</v>
      </c>
      <c r="E18" s="55"/>
      <c r="F18" s="58"/>
      <c r="G18" s="60"/>
      <c r="H18" s="23"/>
      <c r="I18" s="14">
        <f t="shared" si="0"/>
        <v>0</v>
      </c>
      <c r="J18" s="103" t="b">
        <f t="shared" si="1"/>
        <v>0</v>
      </c>
      <c r="K18" s="14">
        <f t="shared" si="2"/>
        <v>0</v>
      </c>
      <c r="L18" s="104">
        <f t="shared" si="3"/>
        <v>0</v>
      </c>
    </row>
    <row r="19" spans="1:12" x14ac:dyDescent="0.15">
      <c r="A19" s="1" t="s">
        <v>11</v>
      </c>
      <c r="E19" s="55"/>
      <c r="F19" s="58"/>
      <c r="G19" s="60"/>
      <c r="H19" s="66"/>
      <c r="I19" s="14">
        <f t="shared" si="0"/>
        <v>0</v>
      </c>
      <c r="J19" s="103" t="b">
        <f t="shared" si="1"/>
        <v>0</v>
      </c>
      <c r="K19" s="14">
        <f t="shared" si="2"/>
        <v>0</v>
      </c>
      <c r="L19" s="104">
        <f t="shared" si="3"/>
        <v>0</v>
      </c>
    </row>
    <row r="20" spans="1:12" x14ac:dyDescent="0.15">
      <c r="A20" s="1" t="s">
        <v>12</v>
      </c>
      <c r="E20" s="55"/>
      <c r="F20" s="58"/>
      <c r="G20" s="60"/>
      <c r="H20" s="66"/>
      <c r="I20" s="14">
        <f t="shared" si="0"/>
        <v>0</v>
      </c>
      <c r="J20" s="103" t="b">
        <f t="shared" si="1"/>
        <v>0</v>
      </c>
      <c r="K20" s="14">
        <f t="shared" si="2"/>
        <v>0</v>
      </c>
      <c r="L20" s="104">
        <f t="shared" si="3"/>
        <v>0</v>
      </c>
    </row>
    <row r="21" spans="1:12" x14ac:dyDescent="0.15">
      <c r="A21" s="1" t="s">
        <v>13</v>
      </c>
      <c r="E21" s="55"/>
      <c r="F21" s="58"/>
      <c r="G21" s="58"/>
      <c r="H21" s="65"/>
      <c r="I21" s="14">
        <f t="shared" si="0"/>
        <v>0</v>
      </c>
      <c r="J21" s="103" t="b">
        <f t="shared" si="1"/>
        <v>0</v>
      </c>
      <c r="K21" s="14">
        <f t="shared" si="2"/>
        <v>0</v>
      </c>
      <c r="L21" s="104">
        <f t="shared" si="3"/>
        <v>0</v>
      </c>
    </row>
    <row r="22" spans="1:12" x14ac:dyDescent="0.15">
      <c r="A22" s="1" t="s">
        <v>14</v>
      </c>
      <c r="E22" s="55"/>
      <c r="F22" s="58"/>
      <c r="G22" s="60"/>
      <c r="H22" s="66"/>
      <c r="I22" s="14">
        <f t="shared" si="0"/>
        <v>0</v>
      </c>
      <c r="J22" s="103" t="b">
        <f t="shared" si="1"/>
        <v>0</v>
      </c>
      <c r="K22" s="14">
        <f t="shared" si="2"/>
        <v>0</v>
      </c>
      <c r="L22" s="104">
        <f t="shared" si="3"/>
        <v>0</v>
      </c>
    </row>
    <row r="23" spans="1:12" x14ac:dyDescent="0.15">
      <c r="A23" s="1" t="s">
        <v>15</v>
      </c>
      <c r="E23" s="55"/>
      <c r="F23" s="58"/>
      <c r="G23" s="58"/>
      <c r="H23" s="65"/>
      <c r="I23" s="14">
        <f t="shared" si="0"/>
        <v>0</v>
      </c>
      <c r="J23" s="103" t="b">
        <f t="shared" si="1"/>
        <v>0</v>
      </c>
      <c r="K23" s="14">
        <f t="shared" si="2"/>
        <v>0</v>
      </c>
      <c r="L23" s="104">
        <f t="shared" si="3"/>
        <v>0</v>
      </c>
    </row>
    <row r="24" spans="1:12" x14ac:dyDescent="0.15">
      <c r="A24" s="3" t="s">
        <v>16</v>
      </c>
      <c r="E24" s="55"/>
      <c r="F24" s="58"/>
      <c r="G24" s="58"/>
      <c r="H24" s="65"/>
      <c r="I24" s="14">
        <f t="shared" si="0"/>
        <v>0</v>
      </c>
      <c r="J24" s="103" t="b">
        <f t="shared" si="1"/>
        <v>0</v>
      </c>
      <c r="K24" s="14">
        <f t="shared" si="2"/>
        <v>0</v>
      </c>
      <c r="L24" s="104">
        <f t="shared" si="3"/>
        <v>0</v>
      </c>
    </row>
    <row r="25" spans="1:12" ht="15" thickBot="1" x14ac:dyDescent="0.2">
      <c r="A25" s="3" t="s">
        <v>17</v>
      </c>
      <c r="E25" s="57"/>
      <c r="F25" s="62"/>
      <c r="G25" s="59"/>
      <c r="H25" s="67"/>
      <c r="I25" s="14">
        <f t="shared" si="0"/>
        <v>0</v>
      </c>
      <c r="J25" s="103" t="b">
        <f t="shared" si="1"/>
        <v>0</v>
      </c>
      <c r="K25" s="14">
        <f t="shared" si="2"/>
        <v>0</v>
      </c>
      <c r="L25" s="104">
        <f t="shared" si="3"/>
        <v>0</v>
      </c>
    </row>
    <row r="26" spans="1:12" s="8" customFormat="1" ht="11" customHeight="1" x14ac:dyDescent="0.15">
      <c r="A26" s="17"/>
      <c r="B26" s="17"/>
      <c r="C26" s="17"/>
      <c r="D26" s="17"/>
      <c r="E26" s="100">
        <f>SUM(E14:E25)</f>
        <v>0</v>
      </c>
      <c r="G26" s="25"/>
      <c r="H26" s="99"/>
      <c r="I26" s="108">
        <f>SUM(I14:I25)</f>
        <v>0</v>
      </c>
      <c r="J26" s="108"/>
      <c r="K26" s="108">
        <f t="shared" ref="K26:L26" si="4">SUM(K14:K25)</f>
        <v>0</v>
      </c>
      <c r="L26" s="108">
        <f t="shared" si="4"/>
        <v>0</v>
      </c>
    </row>
    <row r="27" spans="1:12" s="8" customFormat="1" ht="15" thickBot="1" x14ac:dyDescent="0.25">
      <c r="A27" s="16" t="s">
        <v>32</v>
      </c>
      <c r="B27" s="17"/>
      <c r="C27" s="17"/>
      <c r="D27" s="17"/>
      <c r="E27" s="18" t="s">
        <v>3</v>
      </c>
      <c r="F27" s="15" t="s">
        <v>28</v>
      </c>
      <c r="G27" s="15" t="s">
        <v>5</v>
      </c>
      <c r="H27" s="15" t="s">
        <v>29</v>
      </c>
      <c r="I27" s="14"/>
      <c r="J27" s="103"/>
      <c r="K27" s="14"/>
      <c r="L27" s="104"/>
    </row>
    <row r="28" spans="1:12" s="8" customFormat="1" ht="15" customHeight="1" x14ac:dyDescent="0.2">
      <c r="A28" s="142" t="s">
        <v>34</v>
      </c>
      <c r="B28" s="142"/>
      <c r="C28" s="142"/>
      <c r="E28" s="72"/>
      <c r="F28" s="73"/>
      <c r="G28" s="68"/>
      <c r="H28" s="21"/>
      <c r="I28" s="14">
        <f t="shared" si="0"/>
        <v>0</v>
      </c>
      <c r="J28" s="103" t="b">
        <f t="shared" si="1"/>
        <v>0</v>
      </c>
      <c r="K28" s="14">
        <f t="shared" si="2"/>
        <v>0</v>
      </c>
      <c r="L28" s="104">
        <f t="shared" si="3"/>
        <v>0</v>
      </c>
    </row>
    <row r="29" spans="1:12" s="8" customFormat="1" ht="14" customHeight="1" x14ac:dyDescent="0.2">
      <c r="A29" s="8" t="s">
        <v>33</v>
      </c>
      <c r="E29" s="22"/>
      <c r="F29" s="60"/>
      <c r="G29" s="60"/>
      <c r="H29" s="65"/>
      <c r="I29" s="14">
        <f t="shared" si="0"/>
        <v>0</v>
      </c>
      <c r="J29" s="103" t="b">
        <f t="shared" si="1"/>
        <v>0</v>
      </c>
      <c r="K29" s="14">
        <f t="shared" si="2"/>
        <v>0</v>
      </c>
      <c r="L29" s="104">
        <f t="shared" si="3"/>
        <v>0</v>
      </c>
    </row>
    <row r="30" spans="1:12" s="8" customFormat="1" ht="16" customHeight="1" x14ac:dyDescent="0.2">
      <c r="A30" s="8" t="s">
        <v>35</v>
      </c>
      <c r="E30" s="74"/>
      <c r="F30" s="60"/>
      <c r="G30" s="61"/>
      <c r="H30" s="23"/>
      <c r="I30" s="14">
        <f t="shared" si="0"/>
        <v>0</v>
      </c>
      <c r="J30" s="103" t="b">
        <f t="shared" si="1"/>
        <v>0</v>
      </c>
      <c r="K30" s="14">
        <f t="shared" si="2"/>
        <v>0</v>
      </c>
      <c r="L30" s="104">
        <f t="shared" si="3"/>
        <v>0</v>
      </c>
    </row>
    <row r="31" spans="1:12" s="8" customFormat="1" ht="10" customHeight="1" x14ac:dyDescent="0.2">
      <c r="A31" s="27" t="s">
        <v>18</v>
      </c>
      <c r="E31" s="77"/>
      <c r="F31" s="78"/>
      <c r="G31" s="78"/>
      <c r="H31" s="79"/>
      <c r="I31" s="14"/>
      <c r="J31" s="103"/>
      <c r="K31" s="14"/>
      <c r="L31" s="104"/>
    </row>
    <row r="32" spans="1:12" s="8" customFormat="1" ht="17" customHeight="1" x14ac:dyDescent="0.2">
      <c r="A32" s="115" t="s">
        <v>36</v>
      </c>
      <c r="B32" s="115"/>
      <c r="C32" s="115"/>
      <c r="E32" s="22"/>
      <c r="F32" s="60"/>
      <c r="G32" s="60"/>
      <c r="H32" s="65"/>
      <c r="I32" s="14">
        <f t="shared" si="0"/>
        <v>0</v>
      </c>
      <c r="J32" s="103" t="b">
        <f t="shared" si="1"/>
        <v>0</v>
      </c>
      <c r="K32" s="14">
        <f t="shared" si="2"/>
        <v>0</v>
      </c>
      <c r="L32" s="104">
        <f t="shared" si="3"/>
        <v>0</v>
      </c>
    </row>
    <row r="33" spans="1:12" s="8" customFormat="1" ht="16" customHeight="1" x14ac:dyDescent="0.2">
      <c r="A33" s="8" t="s">
        <v>37</v>
      </c>
      <c r="E33" s="74"/>
      <c r="F33" s="61"/>
      <c r="G33" s="60"/>
      <c r="H33" s="23"/>
      <c r="I33" s="14">
        <f t="shared" si="0"/>
        <v>0</v>
      </c>
      <c r="J33" s="103" t="b">
        <f t="shared" si="1"/>
        <v>0</v>
      </c>
      <c r="K33" s="14">
        <f t="shared" si="2"/>
        <v>0</v>
      </c>
      <c r="L33" s="104">
        <f t="shared" si="3"/>
        <v>0</v>
      </c>
    </row>
    <row r="34" spans="1:12" s="8" customFormat="1" ht="16" customHeight="1" x14ac:dyDescent="0.2">
      <c r="A34" s="8" t="s">
        <v>38</v>
      </c>
      <c r="E34" s="74"/>
      <c r="F34" s="60"/>
      <c r="G34" s="60"/>
      <c r="H34" s="65"/>
      <c r="I34" s="14">
        <f t="shared" si="0"/>
        <v>0</v>
      </c>
      <c r="J34" s="103" t="b">
        <f t="shared" si="1"/>
        <v>0</v>
      </c>
      <c r="K34" s="14">
        <f t="shared" si="2"/>
        <v>0</v>
      </c>
      <c r="L34" s="104">
        <f t="shared" si="3"/>
        <v>0</v>
      </c>
    </row>
    <row r="35" spans="1:12" s="8" customFormat="1" ht="11" customHeight="1" x14ac:dyDescent="0.2">
      <c r="A35" s="27" t="s">
        <v>18</v>
      </c>
      <c r="E35" s="77"/>
      <c r="F35" s="80"/>
      <c r="G35" s="78"/>
      <c r="H35" s="81"/>
      <c r="I35" s="14"/>
      <c r="J35" s="103"/>
      <c r="K35" s="14"/>
      <c r="L35" s="104"/>
    </row>
    <row r="36" spans="1:12" s="8" customFormat="1" ht="16" customHeight="1" x14ac:dyDescent="0.2">
      <c r="A36" s="115" t="s">
        <v>39</v>
      </c>
      <c r="B36" s="115"/>
      <c r="C36" s="115"/>
      <c r="E36" s="76"/>
      <c r="F36" s="60"/>
      <c r="G36" s="60"/>
      <c r="H36" s="65"/>
      <c r="I36" s="14">
        <f t="shared" si="0"/>
        <v>0</v>
      </c>
      <c r="J36" s="103" t="b">
        <f t="shared" si="1"/>
        <v>0</v>
      </c>
      <c r="K36" s="14">
        <f t="shared" si="2"/>
        <v>0</v>
      </c>
      <c r="L36" s="104">
        <f t="shared" si="3"/>
        <v>0</v>
      </c>
    </row>
    <row r="37" spans="1:12" s="8" customFormat="1" ht="16" customHeight="1" x14ac:dyDescent="0.2">
      <c r="A37" s="115" t="s">
        <v>40</v>
      </c>
      <c r="B37" s="115"/>
      <c r="C37" s="115"/>
      <c r="E37" s="74"/>
      <c r="F37" s="60"/>
      <c r="G37" s="60"/>
      <c r="H37" s="65"/>
      <c r="I37" s="14">
        <f t="shared" si="0"/>
        <v>0</v>
      </c>
      <c r="J37" s="103" t="b">
        <f t="shared" si="1"/>
        <v>0</v>
      </c>
      <c r="K37" s="14">
        <f t="shared" si="2"/>
        <v>0</v>
      </c>
      <c r="L37" s="104">
        <f t="shared" si="3"/>
        <v>0</v>
      </c>
    </row>
    <row r="38" spans="1:12" s="8" customFormat="1" ht="16" customHeight="1" thickBot="1" x14ac:dyDescent="0.2">
      <c r="A38" s="115" t="s">
        <v>41</v>
      </c>
      <c r="B38" s="115"/>
      <c r="C38" s="115"/>
      <c r="E38" s="70"/>
      <c r="F38" s="71"/>
      <c r="G38" s="69"/>
      <c r="H38" s="26"/>
      <c r="I38" s="14">
        <f t="shared" si="0"/>
        <v>0</v>
      </c>
      <c r="J38" s="103" t="b">
        <f t="shared" si="1"/>
        <v>0</v>
      </c>
      <c r="K38" s="14">
        <f t="shared" si="2"/>
        <v>0</v>
      </c>
      <c r="L38" s="104">
        <f t="shared" si="3"/>
        <v>0</v>
      </c>
    </row>
    <row r="39" spans="1:12" s="8" customFormat="1" ht="13" customHeight="1" x14ac:dyDescent="0.15">
      <c r="A39" s="17"/>
      <c r="B39" s="17"/>
      <c r="C39" s="17"/>
      <c r="D39" s="17"/>
      <c r="E39" s="100">
        <f>SUM(E28:E38)</f>
        <v>0</v>
      </c>
      <c r="G39" s="25"/>
      <c r="H39" s="99"/>
      <c r="I39" s="108">
        <f>SUM(I28:I38)</f>
        <v>0</v>
      </c>
      <c r="J39" s="103" t="b">
        <f t="shared" si="1"/>
        <v>0</v>
      </c>
      <c r="K39" s="108">
        <f t="shared" si="2"/>
        <v>0</v>
      </c>
      <c r="L39" s="108">
        <f>SUM(L28:L38)</f>
        <v>0</v>
      </c>
    </row>
    <row r="40" spans="1:12" ht="16" customHeight="1" thickBot="1" x14ac:dyDescent="0.2">
      <c r="A40" s="28" t="s">
        <v>42</v>
      </c>
      <c r="B40" s="29"/>
      <c r="C40" s="30"/>
      <c r="D40" s="29"/>
      <c r="E40" s="18" t="s">
        <v>3</v>
      </c>
      <c r="F40" s="15" t="s">
        <v>28</v>
      </c>
      <c r="G40" s="15" t="s">
        <v>5</v>
      </c>
      <c r="H40" s="15" t="s">
        <v>29</v>
      </c>
      <c r="I40" s="14"/>
      <c r="J40" s="103"/>
      <c r="K40" s="14"/>
      <c r="L40" s="104"/>
    </row>
    <row r="41" spans="1:12" x14ac:dyDescent="0.15">
      <c r="A41" s="1" t="s">
        <v>19</v>
      </c>
      <c r="E41" s="72"/>
      <c r="F41" s="73"/>
      <c r="G41" s="73"/>
      <c r="H41" s="63"/>
      <c r="I41" s="14">
        <f t="shared" si="0"/>
        <v>0</v>
      </c>
      <c r="J41" s="103" t="b">
        <f t="shared" si="1"/>
        <v>0</v>
      </c>
      <c r="K41" s="14">
        <f t="shared" si="2"/>
        <v>0</v>
      </c>
      <c r="L41" s="104">
        <f t="shared" si="3"/>
        <v>0</v>
      </c>
    </row>
    <row r="42" spans="1:12" x14ac:dyDescent="0.15">
      <c r="A42" s="1" t="s">
        <v>169</v>
      </c>
      <c r="E42" s="74"/>
      <c r="F42" s="82"/>
      <c r="G42" s="82"/>
      <c r="H42" s="88"/>
      <c r="I42" s="14">
        <f t="shared" si="0"/>
        <v>0</v>
      </c>
      <c r="J42" s="103" t="b">
        <f t="shared" si="1"/>
        <v>0</v>
      </c>
      <c r="K42" s="14">
        <f t="shared" si="2"/>
        <v>0</v>
      </c>
      <c r="L42" s="104">
        <f t="shared" si="3"/>
        <v>0</v>
      </c>
    </row>
    <row r="43" spans="1:12" ht="15" thickBot="1" x14ac:dyDescent="0.2">
      <c r="A43" s="1" t="s">
        <v>20</v>
      </c>
      <c r="E43" s="89"/>
      <c r="F43" s="90"/>
      <c r="G43" s="90"/>
      <c r="H43" s="91"/>
      <c r="I43" s="14">
        <f t="shared" si="0"/>
        <v>0</v>
      </c>
      <c r="J43" s="103" t="b">
        <f t="shared" si="1"/>
        <v>0</v>
      </c>
      <c r="K43" s="14">
        <f t="shared" si="2"/>
        <v>0</v>
      </c>
      <c r="L43" s="104">
        <f t="shared" si="3"/>
        <v>0</v>
      </c>
    </row>
    <row r="44" spans="1:12" ht="12" customHeight="1" thickBot="1" x14ac:dyDescent="0.2">
      <c r="A44" s="114" t="s">
        <v>170</v>
      </c>
      <c r="B44" s="114"/>
      <c r="C44" s="114"/>
      <c r="D44" s="29"/>
      <c r="E44" s="30"/>
      <c r="F44" s="29"/>
      <c r="G44" s="29"/>
      <c r="H44" s="29"/>
      <c r="I44" s="14"/>
      <c r="J44" s="103"/>
      <c r="K44" s="14"/>
      <c r="L44" s="104">
        <f t="shared" si="3"/>
        <v>0</v>
      </c>
    </row>
    <row r="45" spans="1:12" ht="15" customHeight="1" x14ac:dyDescent="0.15">
      <c r="A45" s="3" t="s">
        <v>21</v>
      </c>
      <c r="B45" s="3"/>
      <c r="C45" s="5"/>
      <c r="D45" s="3"/>
      <c r="E45" s="92"/>
      <c r="F45" s="31"/>
      <c r="G45" s="93"/>
      <c r="H45" s="94"/>
      <c r="I45" s="14">
        <f t="shared" si="0"/>
        <v>0</v>
      </c>
      <c r="J45" s="103" t="b">
        <f t="shared" si="1"/>
        <v>0</v>
      </c>
      <c r="K45" s="14">
        <f t="shared" si="2"/>
        <v>0</v>
      </c>
      <c r="L45" s="104">
        <f>IF(H45="[EF]",0,IF(H45="[EP]",E45,E45))</f>
        <v>0</v>
      </c>
    </row>
    <row r="46" spans="1:12" ht="15" customHeight="1" x14ac:dyDescent="0.15">
      <c r="A46" s="3" t="s">
        <v>22</v>
      </c>
      <c r="B46" s="3"/>
      <c r="C46" s="5"/>
      <c r="D46" s="3"/>
      <c r="E46" s="95"/>
      <c r="F46" s="83"/>
      <c r="G46" s="83"/>
      <c r="H46" s="96"/>
      <c r="I46" s="14">
        <f t="shared" si="0"/>
        <v>0</v>
      </c>
      <c r="J46" s="103" t="b">
        <f t="shared" si="1"/>
        <v>0</v>
      </c>
      <c r="K46" s="14">
        <f t="shared" si="2"/>
        <v>0</v>
      </c>
      <c r="L46" s="104">
        <f t="shared" si="3"/>
        <v>0</v>
      </c>
    </row>
    <row r="47" spans="1:12" ht="15" customHeight="1" x14ac:dyDescent="0.15">
      <c r="A47" s="3" t="s">
        <v>26</v>
      </c>
      <c r="B47" s="3"/>
      <c r="C47" s="5"/>
      <c r="D47" s="3"/>
      <c r="E47" s="95"/>
      <c r="F47" s="83"/>
      <c r="G47" s="83"/>
      <c r="H47" s="96"/>
      <c r="I47" s="14">
        <f t="shared" si="0"/>
        <v>0</v>
      </c>
      <c r="J47" s="103" t="b">
        <f t="shared" si="1"/>
        <v>0</v>
      </c>
      <c r="K47" s="14">
        <f t="shared" si="2"/>
        <v>0</v>
      </c>
      <c r="L47" s="104">
        <f t="shared" si="3"/>
        <v>0</v>
      </c>
    </row>
    <row r="48" spans="1:12" ht="17" customHeight="1" thickBot="1" x14ac:dyDescent="0.2">
      <c r="A48" s="1" t="s">
        <v>23</v>
      </c>
      <c r="C48" s="6"/>
      <c r="E48" s="70"/>
      <c r="F48" s="69"/>
      <c r="G48" s="84"/>
      <c r="H48" s="97"/>
      <c r="I48" s="14">
        <f t="shared" si="0"/>
        <v>0</v>
      </c>
      <c r="J48" s="103" t="b">
        <f t="shared" si="1"/>
        <v>0</v>
      </c>
      <c r="K48" s="14">
        <f t="shared" si="2"/>
        <v>0</v>
      </c>
      <c r="L48" s="104">
        <f t="shared" si="3"/>
        <v>0</v>
      </c>
    </row>
    <row r="49" spans="1:12" ht="18" customHeight="1" x14ac:dyDescent="0.15">
      <c r="A49" s="140" t="s">
        <v>43</v>
      </c>
      <c r="B49" s="139"/>
      <c r="C49" s="139"/>
      <c r="E49" s="100">
        <f>SUM(E41:E48)</f>
        <v>0</v>
      </c>
      <c r="F49" s="8"/>
      <c r="G49" s="35"/>
      <c r="H49" s="100"/>
      <c r="I49" s="108">
        <f>SUM(I41:I48)</f>
        <v>0</v>
      </c>
      <c r="J49" s="108"/>
      <c r="K49" s="108">
        <f t="shared" ref="K49" si="5">SUM(K41:K48)</f>
        <v>0</v>
      </c>
      <c r="L49" s="108">
        <f>SUM(L41:L48)</f>
        <v>0</v>
      </c>
    </row>
    <row r="50" spans="1:12" x14ac:dyDescent="0.15">
      <c r="A50" s="16" t="s">
        <v>44</v>
      </c>
      <c r="B50" s="17"/>
      <c r="C50" s="17"/>
      <c r="D50" s="17"/>
      <c r="E50" s="32"/>
      <c r="F50" s="17"/>
      <c r="G50" s="17"/>
      <c r="H50" s="17"/>
      <c r="I50" s="14"/>
      <c r="J50" s="103"/>
      <c r="K50" s="14"/>
    </row>
    <row r="51" spans="1:12" ht="21" customHeight="1" x14ac:dyDescent="0.15">
      <c r="A51" s="141" t="s">
        <v>191</v>
      </c>
      <c r="B51" s="138"/>
      <c r="C51" s="138"/>
      <c r="D51" s="17"/>
      <c r="E51" s="32"/>
      <c r="F51" s="17"/>
      <c r="G51" s="17"/>
      <c r="H51" s="17"/>
      <c r="I51" s="14"/>
      <c r="J51" s="103"/>
      <c r="K51" s="14"/>
    </row>
    <row r="52" spans="1:12" ht="18" customHeight="1" thickBot="1" x14ac:dyDescent="0.2">
      <c r="A52" s="29"/>
      <c r="B52" s="29"/>
      <c r="C52" s="29"/>
      <c r="D52" s="17"/>
      <c r="E52" s="33" t="s">
        <v>3</v>
      </c>
      <c r="F52" s="34" t="s">
        <v>28</v>
      </c>
      <c r="G52" s="34" t="s">
        <v>5</v>
      </c>
      <c r="H52" s="34" t="s">
        <v>29</v>
      </c>
      <c r="I52" s="14"/>
      <c r="J52" s="103"/>
      <c r="K52" s="14"/>
      <c r="L52" s="104"/>
    </row>
    <row r="53" spans="1:12" x14ac:dyDescent="0.15">
      <c r="A53" s="126"/>
      <c r="B53" s="126"/>
      <c r="C53" s="126"/>
      <c r="D53" s="8"/>
      <c r="E53" s="64"/>
      <c r="F53" s="73"/>
      <c r="G53" s="73"/>
      <c r="H53" s="63"/>
      <c r="I53" s="14">
        <f t="shared" si="0"/>
        <v>0</v>
      </c>
      <c r="J53" s="103" t="b">
        <f t="shared" si="1"/>
        <v>0</v>
      </c>
      <c r="K53" s="14">
        <f t="shared" si="2"/>
        <v>0</v>
      </c>
      <c r="L53" s="104">
        <f t="shared" si="3"/>
        <v>0</v>
      </c>
    </row>
    <row r="54" spans="1:12" x14ac:dyDescent="0.15">
      <c r="A54" s="125"/>
      <c r="B54" s="125"/>
      <c r="C54" s="125"/>
      <c r="D54" s="8"/>
      <c r="E54" s="74"/>
      <c r="F54" s="61"/>
      <c r="G54" s="60"/>
      <c r="H54" s="65"/>
      <c r="I54" s="14">
        <f t="shared" si="0"/>
        <v>0</v>
      </c>
      <c r="J54" s="103" t="b">
        <f t="shared" si="1"/>
        <v>0</v>
      </c>
      <c r="K54" s="14">
        <f t="shared" si="2"/>
        <v>0</v>
      </c>
      <c r="L54" s="104">
        <f t="shared" si="3"/>
        <v>0</v>
      </c>
    </row>
    <row r="55" spans="1:12" x14ac:dyDescent="0.15">
      <c r="A55" s="125"/>
      <c r="B55" s="125"/>
      <c r="C55" s="125"/>
      <c r="D55" s="8"/>
      <c r="E55" s="74"/>
      <c r="F55" s="60"/>
      <c r="G55" s="60"/>
      <c r="H55" s="65"/>
      <c r="I55" s="14">
        <f t="shared" si="0"/>
        <v>0</v>
      </c>
      <c r="J55" s="103" t="b">
        <f t="shared" si="1"/>
        <v>0</v>
      </c>
      <c r="K55" s="14">
        <f t="shared" si="2"/>
        <v>0</v>
      </c>
      <c r="L55" s="104">
        <f t="shared" si="3"/>
        <v>0</v>
      </c>
    </row>
    <row r="56" spans="1:12" x14ac:dyDescent="0.15">
      <c r="A56" s="125"/>
      <c r="B56" s="125"/>
      <c r="C56" s="125"/>
      <c r="D56" s="8"/>
      <c r="E56" s="74"/>
      <c r="F56" s="60"/>
      <c r="G56" s="60"/>
      <c r="H56" s="65"/>
      <c r="I56" s="14">
        <f t="shared" si="0"/>
        <v>0</v>
      </c>
      <c r="J56" s="103" t="b">
        <f t="shared" si="1"/>
        <v>0</v>
      </c>
      <c r="K56" s="14">
        <f t="shared" si="2"/>
        <v>0</v>
      </c>
      <c r="L56" s="104">
        <f t="shared" si="3"/>
        <v>0</v>
      </c>
    </row>
    <row r="57" spans="1:12" x14ac:dyDescent="0.15">
      <c r="A57" s="125"/>
      <c r="B57" s="125"/>
      <c r="C57" s="125"/>
      <c r="D57" s="8"/>
      <c r="E57" s="74"/>
      <c r="F57" s="60"/>
      <c r="G57" s="60"/>
      <c r="H57" s="65"/>
      <c r="I57" s="14">
        <f t="shared" si="0"/>
        <v>0</v>
      </c>
      <c r="J57" s="103" t="b">
        <f t="shared" si="1"/>
        <v>0</v>
      </c>
      <c r="K57" s="14">
        <f t="shared" si="2"/>
        <v>0</v>
      </c>
      <c r="L57" s="104">
        <f t="shared" si="3"/>
        <v>0</v>
      </c>
    </row>
    <row r="58" spans="1:12" x14ac:dyDescent="0.15">
      <c r="A58" s="125"/>
      <c r="B58" s="125"/>
      <c r="C58" s="125"/>
      <c r="D58" s="8"/>
      <c r="E58" s="74"/>
      <c r="F58" s="60"/>
      <c r="G58" s="60"/>
      <c r="H58" s="65"/>
      <c r="I58" s="14">
        <f t="shared" si="0"/>
        <v>0</v>
      </c>
      <c r="J58" s="103" t="b">
        <f t="shared" si="1"/>
        <v>0</v>
      </c>
      <c r="K58" s="14">
        <f t="shared" si="2"/>
        <v>0</v>
      </c>
      <c r="L58" s="104">
        <f t="shared" si="3"/>
        <v>0</v>
      </c>
    </row>
    <row r="59" spans="1:12" x14ac:dyDescent="0.15">
      <c r="A59" s="125"/>
      <c r="B59" s="125"/>
      <c r="C59" s="125"/>
      <c r="D59" s="8"/>
      <c r="E59" s="74"/>
      <c r="F59" s="60"/>
      <c r="G59" s="85"/>
      <c r="H59" s="65"/>
      <c r="I59" s="14">
        <f t="shared" si="0"/>
        <v>0</v>
      </c>
      <c r="J59" s="103" t="b">
        <f t="shared" si="1"/>
        <v>0</v>
      </c>
      <c r="K59" s="14">
        <f t="shared" si="2"/>
        <v>0</v>
      </c>
      <c r="L59" s="104">
        <f t="shared" si="3"/>
        <v>0</v>
      </c>
    </row>
    <row r="60" spans="1:12" x14ac:dyDescent="0.15">
      <c r="A60" s="125"/>
      <c r="B60" s="125"/>
      <c r="C60" s="125"/>
      <c r="D60" s="8"/>
      <c r="E60" s="74"/>
      <c r="F60" s="60"/>
      <c r="G60" s="60"/>
      <c r="H60" s="65"/>
      <c r="I60" s="14">
        <f t="shared" si="0"/>
        <v>0</v>
      </c>
      <c r="J60" s="103" t="b">
        <f t="shared" si="1"/>
        <v>0</v>
      </c>
      <c r="K60" s="14">
        <f t="shared" si="2"/>
        <v>0</v>
      </c>
      <c r="L60" s="104">
        <f t="shared" si="3"/>
        <v>0</v>
      </c>
    </row>
    <row r="61" spans="1:12" x14ac:dyDescent="0.15">
      <c r="A61" s="125"/>
      <c r="B61" s="125"/>
      <c r="C61" s="125"/>
      <c r="D61" s="8"/>
      <c r="E61" s="74"/>
      <c r="F61" s="60"/>
      <c r="G61" s="60"/>
      <c r="H61" s="65"/>
      <c r="I61" s="14">
        <f t="shared" si="0"/>
        <v>0</v>
      </c>
      <c r="J61" s="103" t="b">
        <f t="shared" si="1"/>
        <v>0</v>
      </c>
      <c r="K61" s="14">
        <f t="shared" si="2"/>
        <v>0</v>
      </c>
      <c r="L61" s="104">
        <f>IF(H61="[EF]",0,IF(H61="[EP]",E61,E61))</f>
        <v>0</v>
      </c>
    </row>
    <row r="62" spans="1:12" x14ac:dyDescent="0.15">
      <c r="A62" s="125"/>
      <c r="B62" s="125"/>
      <c r="C62" s="125"/>
      <c r="D62" s="8"/>
      <c r="E62" s="74"/>
      <c r="F62" s="60"/>
      <c r="G62" s="60"/>
      <c r="H62" s="65"/>
      <c r="I62" s="14">
        <f t="shared" si="0"/>
        <v>0</v>
      </c>
      <c r="J62" s="103" t="b">
        <f t="shared" si="1"/>
        <v>0</v>
      </c>
      <c r="K62" s="14">
        <f t="shared" si="2"/>
        <v>0</v>
      </c>
      <c r="L62" s="104">
        <f t="shared" si="3"/>
        <v>0</v>
      </c>
    </row>
    <row r="63" spans="1:12" x14ac:dyDescent="0.15">
      <c r="A63" s="125"/>
      <c r="B63" s="125"/>
      <c r="C63" s="125"/>
      <c r="D63" s="8"/>
      <c r="E63" s="74"/>
      <c r="F63" s="61"/>
      <c r="G63" s="61"/>
      <c r="H63" s="65"/>
      <c r="I63" s="14">
        <f t="shared" si="0"/>
        <v>0</v>
      </c>
      <c r="J63" s="103" t="b">
        <f t="shared" si="1"/>
        <v>0</v>
      </c>
      <c r="K63" s="14">
        <f t="shared" si="2"/>
        <v>0</v>
      </c>
      <c r="L63" s="104">
        <f t="shared" si="3"/>
        <v>0</v>
      </c>
    </row>
    <row r="64" spans="1:12" x14ac:dyDescent="0.15">
      <c r="A64" s="134" t="s">
        <v>47</v>
      </c>
      <c r="B64" s="134"/>
      <c r="C64" s="134"/>
      <c r="D64" s="8"/>
      <c r="E64" s="74"/>
      <c r="F64" s="60"/>
      <c r="G64" s="60"/>
      <c r="H64" s="65"/>
      <c r="I64" s="14"/>
      <c r="J64" s="103"/>
      <c r="K64" s="14"/>
      <c r="L64" s="104"/>
    </row>
    <row r="65" spans="1:12" x14ac:dyDescent="0.15">
      <c r="A65" s="125"/>
      <c r="B65" s="125"/>
      <c r="C65" s="125"/>
      <c r="D65" s="8"/>
      <c r="E65" s="74"/>
      <c r="F65" s="60"/>
      <c r="G65" s="61"/>
      <c r="H65" s="75"/>
      <c r="I65" s="14">
        <f t="shared" si="0"/>
        <v>0</v>
      </c>
      <c r="J65" s="103" t="b">
        <f t="shared" si="1"/>
        <v>0</v>
      </c>
      <c r="K65" s="14">
        <f t="shared" si="2"/>
        <v>0</v>
      </c>
      <c r="L65" s="104">
        <f t="shared" si="3"/>
        <v>0</v>
      </c>
    </row>
    <row r="66" spans="1:12" x14ac:dyDescent="0.15">
      <c r="A66" s="125"/>
      <c r="B66" s="125"/>
      <c r="C66" s="125"/>
      <c r="D66" s="8"/>
      <c r="E66" s="74"/>
      <c r="F66" s="60"/>
      <c r="G66" s="60"/>
      <c r="H66" s="66"/>
      <c r="I66" s="14">
        <f t="shared" si="0"/>
        <v>0</v>
      </c>
      <c r="J66" s="103" t="b">
        <f t="shared" si="1"/>
        <v>0</v>
      </c>
      <c r="K66" s="14">
        <f t="shared" si="2"/>
        <v>0</v>
      </c>
      <c r="L66" s="104">
        <f t="shared" si="3"/>
        <v>0</v>
      </c>
    </row>
    <row r="67" spans="1:12" ht="15" thickBot="1" x14ac:dyDescent="0.2">
      <c r="A67" s="125"/>
      <c r="B67" s="125"/>
      <c r="C67" s="125"/>
      <c r="D67" s="8"/>
      <c r="E67" s="86"/>
      <c r="F67" s="87"/>
      <c r="G67" s="87"/>
      <c r="H67" s="24"/>
      <c r="I67" s="14">
        <f t="shared" si="0"/>
        <v>0</v>
      </c>
      <c r="J67" s="103" t="b">
        <f t="shared" si="1"/>
        <v>0</v>
      </c>
      <c r="K67" s="14">
        <f t="shared" si="2"/>
        <v>0</v>
      </c>
      <c r="L67" s="104">
        <f t="shared" si="3"/>
        <v>0</v>
      </c>
    </row>
    <row r="68" spans="1:12" x14ac:dyDescent="0.15">
      <c r="A68" s="17"/>
      <c r="B68" s="32"/>
      <c r="C68" s="54" t="s">
        <v>24</v>
      </c>
      <c r="D68" s="8"/>
      <c r="E68" s="143">
        <f>SUM(E53:E67)</f>
        <v>0</v>
      </c>
      <c r="F68" s="8"/>
      <c r="G68" s="35"/>
      <c r="H68" s="100"/>
      <c r="I68" s="108">
        <f>SUM(I53:I67)</f>
        <v>0</v>
      </c>
      <c r="J68" s="108"/>
      <c r="K68" s="108">
        <f t="shared" ref="K68:L68" si="6">SUM(K53:K67)</f>
        <v>0</v>
      </c>
      <c r="L68" s="108">
        <f t="shared" si="6"/>
        <v>0</v>
      </c>
    </row>
    <row r="69" spans="1:12" ht="3" customHeight="1" x14ac:dyDescent="0.15">
      <c r="A69" s="17"/>
      <c r="B69" s="17"/>
      <c r="C69" s="17"/>
      <c r="D69" s="8"/>
      <c r="E69" s="36"/>
      <c r="F69" s="37"/>
      <c r="G69" s="37"/>
      <c r="H69" s="37"/>
      <c r="I69" s="14"/>
      <c r="J69" s="8"/>
    </row>
    <row r="70" spans="1:12" ht="19" thickBot="1" x14ac:dyDescent="0.2">
      <c r="A70" s="127" t="s">
        <v>31</v>
      </c>
      <c r="B70" s="127"/>
      <c r="C70" s="127"/>
      <c r="D70" s="8"/>
      <c r="E70" s="128" t="s">
        <v>45</v>
      </c>
      <c r="F70" s="128"/>
      <c r="G70" s="128"/>
      <c r="H70" s="98">
        <f>SUM(L26+L39+L49+L68)</f>
        <v>0</v>
      </c>
      <c r="I70" s="14"/>
      <c r="J70" s="8"/>
    </row>
    <row r="71" spans="1:12" ht="18" x14ac:dyDescent="0.15">
      <c r="A71" s="116" t="s">
        <v>25</v>
      </c>
      <c r="B71" s="117"/>
      <c r="C71" s="118"/>
      <c r="D71" s="8"/>
      <c r="E71" s="14"/>
      <c r="F71" s="8"/>
      <c r="G71" s="38" t="s">
        <v>46</v>
      </c>
      <c r="H71" s="101" t="e">
        <f>(SUM(I26+I39+I49+I68)/SUM(K26+K39+K49+K68))</f>
        <v>#DIV/0!</v>
      </c>
      <c r="I71" s="14"/>
      <c r="J71" s="8"/>
    </row>
    <row r="72" spans="1:12" ht="16" customHeight="1" x14ac:dyDescent="0.15">
      <c r="A72" s="119"/>
      <c r="B72" s="120"/>
      <c r="C72" s="121"/>
      <c r="D72" s="8"/>
      <c r="E72" s="14"/>
      <c r="F72" s="8"/>
      <c r="G72" s="8"/>
      <c r="H72" s="8"/>
      <c r="I72" s="14"/>
      <c r="J72" s="8"/>
    </row>
    <row r="73" spans="1:12" ht="16" customHeight="1" x14ac:dyDescent="0.15">
      <c r="A73" s="119"/>
      <c r="B73" s="120"/>
      <c r="C73" s="121"/>
      <c r="D73" s="8"/>
      <c r="E73" s="14"/>
      <c r="F73" s="8"/>
      <c r="G73" s="8"/>
      <c r="H73" s="8"/>
      <c r="I73" s="14"/>
      <c r="J73" s="8"/>
    </row>
    <row r="74" spans="1:12" ht="14" hidden="1" customHeight="1" x14ac:dyDescent="0.15">
      <c r="A74" s="119"/>
      <c r="B74" s="120"/>
      <c r="C74" s="121"/>
      <c r="D74" s="8"/>
      <c r="E74" s="14"/>
      <c r="F74" s="8"/>
      <c r="G74" s="8"/>
      <c r="H74" s="8"/>
      <c r="I74" s="14"/>
      <c r="J74" s="8"/>
    </row>
    <row r="75" spans="1:12" ht="15" customHeight="1" thickBot="1" x14ac:dyDescent="0.2">
      <c r="A75" s="122"/>
      <c r="B75" s="123"/>
      <c r="C75" s="124"/>
      <c r="D75" s="8"/>
      <c r="E75" s="8"/>
      <c r="F75" s="8"/>
      <c r="G75" s="8"/>
      <c r="H75" s="8"/>
      <c r="I75" s="14"/>
      <c r="J75" s="8"/>
    </row>
    <row r="76" spans="1:12" x14ac:dyDescent="0.15">
      <c r="A76" s="1" t="s">
        <v>190</v>
      </c>
    </row>
    <row r="87" spans="2:2" x14ac:dyDescent="0.15">
      <c r="B87" s="1" t="s">
        <v>31</v>
      </c>
    </row>
  </sheetData>
  <mergeCells count="27">
    <mergeCell ref="E70:G70"/>
    <mergeCell ref="A1:H1"/>
    <mergeCell ref="A2:H2"/>
    <mergeCell ref="A6:B6"/>
    <mergeCell ref="C6:D6"/>
    <mergeCell ref="A4:G4"/>
    <mergeCell ref="A3:H3"/>
    <mergeCell ref="A62:C62"/>
    <mergeCell ref="A63:C63"/>
    <mergeCell ref="A64:C64"/>
    <mergeCell ref="A65:C65"/>
    <mergeCell ref="A66:C66"/>
    <mergeCell ref="A7:B7"/>
    <mergeCell ref="A9:C9"/>
    <mergeCell ref="A11:B11"/>
    <mergeCell ref="A71:C75"/>
    <mergeCell ref="A61:C61"/>
    <mergeCell ref="A53:C53"/>
    <mergeCell ref="A54:C54"/>
    <mergeCell ref="A55:C55"/>
    <mergeCell ref="A56:C56"/>
    <mergeCell ref="A57:C57"/>
    <mergeCell ref="A58:C58"/>
    <mergeCell ref="A59:C59"/>
    <mergeCell ref="A60:C60"/>
    <mergeCell ref="A70:C70"/>
    <mergeCell ref="A67:C67"/>
  </mergeCells>
  <phoneticPr fontId="9" type="noConversion"/>
  <pageMargins left="0.25" right="0.25" top="0.25" bottom="0.25" header="0" footer="0"/>
  <pageSetup orientation="portrait" horizontalDpi="4294967292" verticalDpi="4294967292"/>
  <rowBreaks count="1" manualBreakCount="1">
    <brk id="49" max="7" man="1"/>
  </rowBreak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errorStyle="information" allowBlank="1" showInputMessage="1" xr:uid="{00000000-0002-0000-0000-000000000000}">
          <x14:formula1>
            <xm:f>'Validate Lists'!$D$19:$D$24</xm:f>
          </x14:formula1>
          <xm:sqref>E16:E25</xm:sqref>
        </x14:dataValidation>
        <x14:dataValidation type="list" allowBlank="1" showInputMessage="1" showErrorMessage="1" xr:uid="{00000000-0002-0000-0000-000001000000}">
          <x14:formula1>
            <xm:f>'Validate Lists'!$A$19:$A$22</xm:f>
          </x14:formula1>
          <xm:sqref>F14:F25 F53:F67 F41:F43 F45:F48 F36:F38 F28:F30 F32:F34</xm:sqref>
        </x14:dataValidation>
        <x14:dataValidation type="list" allowBlank="1" showInputMessage="1" showErrorMessage="1" xr:uid="{00000000-0002-0000-0000-000003000000}">
          <x14:formula1>
            <xm:f>'Validate Lists'!$B$18:$B$38</xm:f>
          </x14:formula1>
          <xm:sqref>G14:G25 G28:G30 G32:G34 G36:G38 G41:G43 G45:G48 G53:G67</xm:sqref>
        </x14:dataValidation>
        <x14:dataValidation type="list" allowBlank="1" showInputMessage="1" xr:uid="{00000000-0002-0000-0000-000004000000}">
          <x14:formula1>
            <xm:f>'Validate Lists'!$D$19:$D$24</xm:f>
          </x14:formula1>
          <xm:sqref>E45:E48 E28:E30 E32:E34 E36:E38 E41:E43</xm:sqref>
        </x14:dataValidation>
        <x14:dataValidation type="list" allowBlank="1" showInputMessage="1" showErrorMessage="1" xr:uid="{00000000-0002-0000-0000-000005000000}">
          <x14:formula1>
            <xm:f>'Validate Lists'!$G$18:$G$97</xm:f>
          </x14:formula1>
          <xm:sqref>A53:C63</xm:sqref>
        </x14:dataValidation>
        <x14:dataValidation type="list" allowBlank="1" showInputMessage="1" showErrorMessage="1" xr:uid="{00000000-0002-0000-0000-000006000000}">
          <x14:formula1>
            <xm:f>'Validate Lists'!$D$1:$D$13</xm:f>
          </x14:formula1>
          <xm:sqref>C45</xm:sqref>
        </x14:dataValidation>
        <x14:dataValidation type="list" allowBlank="1" showInputMessage="1" showErrorMessage="1" xr:uid="{00000000-0002-0000-0000-000007000000}">
          <x14:formula1>
            <xm:f>'Validate Lists'!$C$1:$C$6</xm:f>
          </x14:formula1>
          <xm:sqref>C46</xm:sqref>
        </x14:dataValidation>
        <x14:dataValidation type="list" allowBlank="1" showInputMessage="1" showErrorMessage="1" xr:uid="{00000000-0002-0000-0000-000008000000}">
          <x14:formula1>
            <xm:f>'Validate Lists'!$A$1:$A$15</xm:f>
          </x14:formula1>
          <xm:sqref>C47</xm:sqref>
        </x14:dataValidation>
        <x14:dataValidation type="list" allowBlank="1" showInputMessage="1" showErrorMessage="1" xr:uid="{00000000-0002-0000-0000-000009000000}">
          <x14:formula1>
            <xm:f>'Validate Lists'!$E$1:$E$13</xm:f>
          </x14:formula1>
          <xm:sqref>C48</xm:sqref>
        </x14:dataValidation>
        <x14:dataValidation type="list" errorStyle="information" allowBlank="1" promptTitle="Add Decimals" prompt="Use the drop down menu to add credit values or add a number of your own (decimals helpful for semester credits)" xr:uid="{00000000-0002-0000-0000-00000A000000}">
          <x14:formula1>
            <xm:f>'Validate Lists'!$D$19:$D$24</xm:f>
          </x14:formula1>
          <xm:sqref>E14</xm:sqref>
        </x14:dataValidation>
        <x14:dataValidation type="list" allowBlank="1" promptTitle="use list or add a #" xr:uid="{00000000-0002-0000-0000-00000B000000}">
          <x14:formula1>
            <xm:f>'Validate Lists'!$D$19:$D$33</xm:f>
          </x14:formula1>
          <xm:sqref>E53:E67</xm:sqref>
        </x14:dataValidation>
        <x14:dataValidation type="list" errorStyle="information" allowBlank="1" promptTitle="Add Decimals" prompt="OK to add decimals when converting semester credits" xr:uid="{00000000-0002-0000-0000-00000C000000}">
          <x14:formula1>
            <xm:f>'Validate Lists'!$D$19:$D$24</xm:f>
          </x14:formula1>
          <xm:sqref>E15</xm:sqref>
        </x14:dataValidation>
        <x14:dataValidation type="list" allowBlank="1" showInputMessage="1" showErrorMessage="1" xr:uid="{00000000-0002-0000-0000-000002000000}">
          <x14:formula1>
            <xm:f>'Validate Lists'!$C$18:$C$31</xm:f>
          </x14:formula1>
          <xm:sqref>H14:H25 H28:H30 H32:H34 H36:H38 H41:H43 H45:H48 H53:H67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7"/>
  <sheetViews>
    <sheetView topLeftCell="A9" zoomScale="120" zoomScaleNormal="120" workbookViewId="0">
      <selection activeCell="C22" sqref="C22"/>
    </sheetView>
  </sheetViews>
  <sheetFormatPr baseColWidth="10" defaultColWidth="37.5" defaultRowHeight="15" x14ac:dyDescent="0.25"/>
  <cols>
    <col min="1" max="1" width="42.83203125" style="40" customWidth="1"/>
    <col min="2" max="4" width="37.5" style="40"/>
    <col min="5" max="5" width="40.1640625" style="40" customWidth="1"/>
    <col min="6" max="6" width="39.5" style="40" customWidth="1"/>
    <col min="7" max="16384" width="37.5" style="40"/>
  </cols>
  <sheetData>
    <row r="1" spans="1:7" s="39" customFormat="1" ht="16" x14ac:dyDescent="0.25">
      <c r="A1" s="39" t="s">
        <v>48</v>
      </c>
      <c r="B1" s="39" t="s">
        <v>49</v>
      </c>
      <c r="C1" s="39" t="s">
        <v>50</v>
      </c>
      <c r="D1" s="39" t="s">
        <v>51</v>
      </c>
      <c r="E1" s="39" t="s">
        <v>52</v>
      </c>
      <c r="F1" s="39" t="s">
        <v>53</v>
      </c>
      <c r="G1" s="39" t="s">
        <v>54</v>
      </c>
    </row>
    <row r="2" spans="1:7" ht="16" x14ac:dyDescent="0.25">
      <c r="A2" s="40" t="s">
        <v>55</v>
      </c>
      <c r="B2" s="41" t="s">
        <v>56</v>
      </c>
      <c r="C2" s="40" t="s">
        <v>176</v>
      </c>
      <c r="D2" s="42" t="s">
        <v>58</v>
      </c>
      <c r="E2" s="42" t="s">
        <v>59</v>
      </c>
      <c r="F2" s="43" t="s">
        <v>60</v>
      </c>
      <c r="G2" s="40" t="s">
        <v>61</v>
      </c>
    </row>
    <row r="3" spans="1:7" ht="16" x14ac:dyDescent="0.25">
      <c r="A3" s="40" t="s">
        <v>174</v>
      </c>
      <c r="B3" s="40" t="s">
        <v>177</v>
      </c>
      <c r="C3" s="40" t="s">
        <v>63</v>
      </c>
      <c r="D3" s="42" t="s">
        <v>64</v>
      </c>
      <c r="E3" s="42" t="s">
        <v>65</v>
      </c>
      <c r="F3" s="43" t="s">
        <v>66</v>
      </c>
      <c r="G3" s="40" t="s">
        <v>67</v>
      </c>
    </row>
    <row r="4" spans="1:7" ht="16" x14ac:dyDescent="0.25">
      <c r="A4" s="40" t="s">
        <v>68</v>
      </c>
      <c r="B4" s="40" t="s">
        <v>69</v>
      </c>
      <c r="C4" s="40" t="s">
        <v>70</v>
      </c>
      <c r="D4" s="42" t="s">
        <v>71</v>
      </c>
      <c r="E4" s="42" t="s">
        <v>72</v>
      </c>
      <c r="F4" s="43" t="s">
        <v>73</v>
      </c>
      <c r="G4" s="40" t="s">
        <v>74</v>
      </c>
    </row>
    <row r="5" spans="1:7" ht="16" x14ac:dyDescent="0.25">
      <c r="A5" s="40" t="s">
        <v>75</v>
      </c>
      <c r="B5" s="40" t="s">
        <v>76</v>
      </c>
      <c r="C5" s="40" t="s">
        <v>77</v>
      </c>
      <c r="D5" s="42" t="s">
        <v>78</v>
      </c>
      <c r="E5" s="42" t="s">
        <v>79</v>
      </c>
      <c r="F5" s="43" t="s">
        <v>80</v>
      </c>
      <c r="G5" s="40" t="s">
        <v>81</v>
      </c>
    </row>
    <row r="6" spans="1:7" ht="16" x14ac:dyDescent="0.25">
      <c r="A6" s="40" t="s">
        <v>82</v>
      </c>
      <c r="B6" s="40" t="s">
        <v>83</v>
      </c>
      <c r="C6" s="40" t="s">
        <v>84</v>
      </c>
      <c r="D6" s="42" t="s">
        <v>85</v>
      </c>
      <c r="E6" s="42" t="s">
        <v>86</v>
      </c>
      <c r="F6" s="40" t="s">
        <v>87</v>
      </c>
      <c r="G6" s="40" t="s">
        <v>88</v>
      </c>
    </row>
    <row r="7" spans="1:7" ht="16" x14ac:dyDescent="0.25">
      <c r="A7" s="40" t="s">
        <v>79</v>
      </c>
      <c r="B7" s="40" t="s">
        <v>89</v>
      </c>
      <c r="D7" s="42" t="s">
        <v>175</v>
      </c>
      <c r="E7" s="42" t="s">
        <v>91</v>
      </c>
      <c r="F7" s="40" t="s">
        <v>92</v>
      </c>
      <c r="G7" s="40" t="s">
        <v>93</v>
      </c>
    </row>
    <row r="8" spans="1:7" ht="16" x14ac:dyDescent="0.25">
      <c r="A8" s="40" t="s">
        <v>94</v>
      </c>
      <c r="B8" s="40" t="s">
        <v>70</v>
      </c>
      <c r="D8" s="42" t="s">
        <v>173</v>
      </c>
      <c r="E8" s="42" t="s">
        <v>96</v>
      </c>
      <c r="F8" s="40" t="s">
        <v>97</v>
      </c>
      <c r="G8" s="40" t="s">
        <v>98</v>
      </c>
    </row>
    <row r="9" spans="1:7" ht="16" x14ac:dyDescent="0.25">
      <c r="A9" s="40" t="s">
        <v>99</v>
      </c>
      <c r="B9" s="40" t="s">
        <v>100</v>
      </c>
      <c r="D9" s="42" t="s">
        <v>101</v>
      </c>
      <c r="E9" s="42" t="s">
        <v>102</v>
      </c>
      <c r="F9" s="40" t="s">
        <v>103</v>
      </c>
      <c r="G9" s="40" t="s">
        <v>104</v>
      </c>
    </row>
    <row r="10" spans="1:7" ht="16" x14ac:dyDescent="0.25">
      <c r="A10" s="40" t="s">
        <v>105</v>
      </c>
      <c r="B10" s="40" t="s">
        <v>106</v>
      </c>
      <c r="D10" s="42" t="s">
        <v>107</v>
      </c>
      <c r="E10" s="42" t="s">
        <v>108</v>
      </c>
      <c r="F10" s="40" t="s">
        <v>109</v>
      </c>
      <c r="G10" s="40" t="s">
        <v>110</v>
      </c>
    </row>
    <row r="11" spans="1:7" ht="32" x14ac:dyDescent="0.25">
      <c r="A11" s="40" t="s">
        <v>111</v>
      </c>
      <c r="B11" s="40" t="s">
        <v>112</v>
      </c>
      <c r="D11" s="42" t="s">
        <v>113</v>
      </c>
      <c r="E11" s="44" t="s">
        <v>114</v>
      </c>
      <c r="F11" s="40" t="s">
        <v>115</v>
      </c>
      <c r="G11" s="40" t="s">
        <v>116</v>
      </c>
    </row>
    <row r="12" spans="1:7" ht="16" x14ac:dyDescent="0.25">
      <c r="A12" s="40" t="s">
        <v>117</v>
      </c>
      <c r="B12" s="40" t="s">
        <v>118</v>
      </c>
      <c r="D12" s="42" t="s">
        <v>119</v>
      </c>
      <c r="E12" s="42" t="s">
        <v>111</v>
      </c>
      <c r="F12" s="40" t="s">
        <v>120</v>
      </c>
      <c r="G12" s="40" t="s">
        <v>121</v>
      </c>
    </row>
    <row r="13" spans="1:7" ht="16" x14ac:dyDescent="0.25">
      <c r="A13" s="40" t="s">
        <v>122</v>
      </c>
      <c r="B13" s="40" t="s">
        <v>123</v>
      </c>
      <c r="D13" s="42" t="s">
        <v>124</v>
      </c>
      <c r="E13" s="42" t="s">
        <v>125</v>
      </c>
      <c r="F13" s="40" t="s">
        <v>126</v>
      </c>
      <c r="G13" s="40" t="s">
        <v>127</v>
      </c>
    </row>
    <row r="14" spans="1:7" ht="16" x14ac:dyDescent="0.25">
      <c r="A14" s="40" t="s">
        <v>125</v>
      </c>
      <c r="B14" s="40" t="s">
        <v>128</v>
      </c>
      <c r="G14" s="40" t="s">
        <v>129</v>
      </c>
    </row>
    <row r="15" spans="1:7" ht="16" x14ac:dyDescent="0.25">
      <c r="A15" s="40" t="s">
        <v>175</v>
      </c>
      <c r="B15" s="40" t="s">
        <v>130</v>
      </c>
      <c r="G15" s="40" t="s">
        <v>131</v>
      </c>
    </row>
    <row r="17" spans="1:8" ht="16" x14ac:dyDescent="0.25">
      <c r="B17" s="39" t="s">
        <v>5</v>
      </c>
      <c r="C17" s="39" t="s">
        <v>29</v>
      </c>
    </row>
    <row r="18" spans="1:8" ht="16" x14ac:dyDescent="0.25">
      <c r="A18" s="39" t="s">
        <v>4</v>
      </c>
      <c r="B18" s="102">
        <v>2010</v>
      </c>
      <c r="C18" s="40" t="s">
        <v>183</v>
      </c>
      <c r="D18" s="39" t="s">
        <v>133</v>
      </c>
      <c r="F18" s="46" t="s">
        <v>134</v>
      </c>
      <c r="G18" s="46" t="s">
        <v>135</v>
      </c>
    </row>
    <row r="19" spans="1:8" ht="16" x14ac:dyDescent="0.25">
      <c r="A19" s="40" t="s">
        <v>136</v>
      </c>
      <c r="B19" s="102">
        <v>2011</v>
      </c>
      <c r="C19" s="40" t="s">
        <v>184</v>
      </c>
      <c r="D19" s="45">
        <v>1</v>
      </c>
      <c r="F19" s="39" t="s">
        <v>138</v>
      </c>
      <c r="G19" s="39" t="s">
        <v>139</v>
      </c>
    </row>
    <row r="20" spans="1:8" ht="16" x14ac:dyDescent="0.25">
      <c r="A20" s="40" t="s">
        <v>140</v>
      </c>
      <c r="B20" s="102">
        <v>2012</v>
      </c>
      <c r="C20" s="40" t="s">
        <v>132</v>
      </c>
      <c r="D20" s="45">
        <v>2</v>
      </c>
      <c r="F20" s="40" t="s">
        <v>55</v>
      </c>
      <c r="G20" s="41" t="s">
        <v>56</v>
      </c>
    </row>
    <row r="21" spans="1:8" ht="16" x14ac:dyDescent="0.25">
      <c r="A21" s="40" t="s">
        <v>142</v>
      </c>
      <c r="B21" s="102">
        <v>2013</v>
      </c>
      <c r="C21" s="40" t="s">
        <v>137</v>
      </c>
      <c r="D21" s="45">
        <v>3</v>
      </c>
      <c r="E21" s="46" t="s">
        <v>144</v>
      </c>
      <c r="F21" s="40" t="s">
        <v>62</v>
      </c>
      <c r="G21" s="40" t="s">
        <v>177</v>
      </c>
    </row>
    <row r="22" spans="1:8" ht="16" x14ac:dyDescent="0.25">
      <c r="A22" s="40" t="s">
        <v>145</v>
      </c>
      <c r="B22" s="102">
        <v>2014</v>
      </c>
      <c r="C22" s="40" t="s">
        <v>141</v>
      </c>
      <c r="D22" s="45">
        <v>4</v>
      </c>
      <c r="E22" s="39" t="s">
        <v>147</v>
      </c>
      <c r="F22" s="40" t="s">
        <v>68</v>
      </c>
      <c r="G22" s="40" t="s">
        <v>69</v>
      </c>
    </row>
    <row r="23" spans="1:8" ht="32" x14ac:dyDescent="0.25">
      <c r="B23" s="102">
        <v>2015</v>
      </c>
      <c r="C23" s="40" t="s">
        <v>143</v>
      </c>
      <c r="D23" s="45">
        <v>5</v>
      </c>
      <c r="E23" s="42" t="s">
        <v>58</v>
      </c>
      <c r="F23" s="40" t="s">
        <v>149</v>
      </c>
      <c r="G23" s="40" t="s">
        <v>76</v>
      </c>
    </row>
    <row r="24" spans="1:8" ht="32" x14ac:dyDescent="0.25">
      <c r="A24" s="46" t="s">
        <v>150</v>
      </c>
      <c r="B24" s="102">
        <v>2016</v>
      </c>
      <c r="C24" s="40" t="s">
        <v>146</v>
      </c>
      <c r="D24" s="45">
        <v>6</v>
      </c>
      <c r="E24" s="42" t="s">
        <v>64</v>
      </c>
      <c r="F24" s="40" t="s">
        <v>82</v>
      </c>
      <c r="G24" s="40" t="s">
        <v>83</v>
      </c>
    </row>
    <row r="25" spans="1:8" ht="16" x14ac:dyDescent="0.25">
      <c r="A25" s="40" t="s">
        <v>152</v>
      </c>
      <c r="B25" s="102">
        <v>2017</v>
      </c>
      <c r="C25" s="40" t="s">
        <v>148</v>
      </c>
      <c r="D25" s="45">
        <v>7</v>
      </c>
      <c r="E25" s="42" t="s">
        <v>71</v>
      </c>
      <c r="F25" s="40" t="s">
        <v>154</v>
      </c>
      <c r="G25" s="40" t="s">
        <v>89</v>
      </c>
    </row>
    <row r="26" spans="1:8" ht="32" x14ac:dyDescent="0.25">
      <c r="A26" s="40" t="s">
        <v>155</v>
      </c>
      <c r="B26" s="102">
        <v>2018</v>
      </c>
      <c r="C26" s="40" t="s">
        <v>151</v>
      </c>
      <c r="D26" s="45">
        <v>8</v>
      </c>
      <c r="E26" s="42" t="s">
        <v>78</v>
      </c>
      <c r="F26" s="40" t="s">
        <v>94</v>
      </c>
      <c r="G26" s="40" t="s">
        <v>70</v>
      </c>
    </row>
    <row r="27" spans="1:8" ht="16" x14ac:dyDescent="0.25">
      <c r="A27" s="40" t="s">
        <v>39</v>
      </c>
      <c r="B27" s="102">
        <v>2019</v>
      </c>
      <c r="C27" s="40" t="s">
        <v>153</v>
      </c>
      <c r="D27" s="45">
        <v>9</v>
      </c>
      <c r="E27" s="42" t="s">
        <v>85</v>
      </c>
      <c r="F27" s="40" t="s">
        <v>99</v>
      </c>
      <c r="G27" s="40" t="s">
        <v>100</v>
      </c>
    </row>
    <row r="28" spans="1:8" ht="16" x14ac:dyDescent="0.25">
      <c r="B28" s="102">
        <v>2020</v>
      </c>
      <c r="C28" s="40" t="s">
        <v>156</v>
      </c>
      <c r="D28" s="45">
        <v>10</v>
      </c>
      <c r="E28" s="42" t="s">
        <v>90</v>
      </c>
      <c r="F28" s="40" t="s">
        <v>105</v>
      </c>
      <c r="G28" s="40" t="s">
        <v>106</v>
      </c>
    </row>
    <row r="29" spans="1:8" ht="16" x14ac:dyDescent="0.25">
      <c r="B29" s="102">
        <v>2021</v>
      </c>
      <c r="C29" s="40" t="s">
        <v>157</v>
      </c>
      <c r="D29" s="45">
        <v>11</v>
      </c>
      <c r="E29" s="42" t="s">
        <v>95</v>
      </c>
      <c r="F29" s="40" t="s">
        <v>111</v>
      </c>
      <c r="G29" s="40" t="s">
        <v>112</v>
      </c>
    </row>
    <row r="30" spans="1:8" ht="16" x14ac:dyDescent="0.25">
      <c r="A30" s="39" t="s">
        <v>160</v>
      </c>
      <c r="B30" s="102">
        <v>2022</v>
      </c>
      <c r="C30" s="40" t="s">
        <v>158</v>
      </c>
      <c r="D30" s="45">
        <v>12</v>
      </c>
      <c r="E30" s="42" t="s">
        <v>101</v>
      </c>
      <c r="F30" s="40" t="s">
        <v>117</v>
      </c>
      <c r="G30" s="40" t="s">
        <v>118</v>
      </c>
    </row>
    <row r="31" spans="1:8" ht="16" x14ac:dyDescent="0.25">
      <c r="A31" s="40" t="s">
        <v>161</v>
      </c>
      <c r="B31" s="102">
        <v>2023</v>
      </c>
      <c r="C31" s="40" t="s">
        <v>159</v>
      </c>
      <c r="D31" s="45">
        <v>13</v>
      </c>
      <c r="E31" s="42" t="s">
        <v>107</v>
      </c>
      <c r="F31" s="40" t="s">
        <v>122</v>
      </c>
      <c r="G31" s="40" t="s">
        <v>123</v>
      </c>
      <c r="H31" s="40" t="s">
        <v>31</v>
      </c>
    </row>
    <row r="32" spans="1:8" ht="16" x14ac:dyDescent="0.25">
      <c r="B32" s="102">
        <v>2024</v>
      </c>
      <c r="D32" s="45">
        <v>14</v>
      </c>
      <c r="E32" s="42" t="s">
        <v>113</v>
      </c>
      <c r="F32" s="40" t="s">
        <v>125</v>
      </c>
      <c r="G32" s="40" t="s">
        <v>128</v>
      </c>
    </row>
    <row r="33" spans="2:7" ht="16" x14ac:dyDescent="0.25">
      <c r="B33" s="102">
        <v>2025</v>
      </c>
      <c r="D33" s="45">
        <v>15</v>
      </c>
      <c r="E33" s="42" t="s">
        <v>119</v>
      </c>
      <c r="F33" s="40" t="s">
        <v>175</v>
      </c>
      <c r="G33" s="40" t="s">
        <v>130</v>
      </c>
    </row>
    <row r="34" spans="2:7" ht="16" x14ac:dyDescent="0.25">
      <c r="B34" s="102">
        <v>2026</v>
      </c>
      <c r="E34" s="42" t="s">
        <v>124</v>
      </c>
      <c r="F34" s="39" t="s">
        <v>162</v>
      </c>
      <c r="G34" s="39" t="s">
        <v>147</v>
      </c>
    </row>
    <row r="35" spans="2:7" ht="16" x14ac:dyDescent="0.25">
      <c r="B35" s="102">
        <v>2027</v>
      </c>
      <c r="E35" s="39" t="s">
        <v>163</v>
      </c>
      <c r="F35" s="42" t="s">
        <v>178</v>
      </c>
      <c r="G35" s="42" t="s">
        <v>58</v>
      </c>
    </row>
    <row r="36" spans="2:7" ht="16" x14ac:dyDescent="0.25">
      <c r="B36" s="102">
        <v>2028</v>
      </c>
      <c r="E36" s="40" t="s">
        <v>57</v>
      </c>
      <c r="F36" s="42" t="s">
        <v>164</v>
      </c>
      <c r="G36" s="42" t="s">
        <v>64</v>
      </c>
    </row>
    <row r="37" spans="2:7" ht="16" x14ac:dyDescent="0.25">
      <c r="B37" s="102">
        <v>2029</v>
      </c>
      <c r="E37" s="40" t="s">
        <v>63</v>
      </c>
      <c r="F37" s="42" t="s">
        <v>72</v>
      </c>
      <c r="G37" s="42" t="s">
        <v>71</v>
      </c>
    </row>
    <row r="38" spans="2:7" ht="16" x14ac:dyDescent="0.25">
      <c r="B38" s="102">
        <v>2030</v>
      </c>
      <c r="E38" s="40" t="s">
        <v>70</v>
      </c>
      <c r="F38" s="42" t="s">
        <v>79</v>
      </c>
      <c r="G38" s="42" t="s">
        <v>78</v>
      </c>
    </row>
    <row r="39" spans="2:7" ht="16" x14ac:dyDescent="0.25">
      <c r="B39" s="45"/>
      <c r="E39" s="40" t="s">
        <v>77</v>
      </c>
      <c r="F39" s="42" t="s">
        <v>86</v>
      </c>
      <c r="G39" s="42" t="s">
        <v>85</v>
      </c>
    </row>
    <row r="40" spans="2:7" ht="16" x14ac:dyDescent="0.25">
      <c r="E40" s="40" t="s">
        <v>84</v>
      </c>
      <c r="F40" s="42" t="s">
        <v>91</v>
      </c>
      <c r="G40" s="42" t="s">
        <v>175</v>
      </c>
    </row>
    <row r="41" spans="2:7" x14ac:dyDescent="0.25">
      <c r="F41" s="42" t="s">
        <v>96</v>
      </c>
      <c r="G41" s="42" t="s">
        <v>173</v>
      </c>
    </row>
    <row r="42" spans="2:7" x14ac:dyDescent="0.25">
      <c r="F42" s="42" t="s">
        <v>102</v>
      </c>
      <c r="G42" s="42" t="s">
        <v>101</v>
      </c>
    </row>
    <row r="43" spans="2:7" x14ac:dyDescent="0.25">
      <c r="F43" s="42" t="s">
        <v>108</v>
      </c>
      <c r="G43" s="42" t="s">
        <v>107</v>
      </c>
    </row>
    <row r="44" spans="2:7" ht="16" x14ac:dyDescent="0.25">
      <c r="F44" s="40" t="s">
        <v>114</v>
      </c>
      <c r="G44" s="42" t="s">
        <v>113</v>
      </c>
    </row>
    <row r="45" spans="2:7" x14ac:dyDescent="0.25">
      <c r="F45" s="42" t="s">
        <v>111</v>
      </c>
      <c r="G45" s="42" t="s">
        <v>119</v>
      </c>
    </row>
    <row r="46" spans="2:7" x14ac:dyDescent="0.25">
      <c r="F46" s="42" t="s">
        <v>125</v>
      </c>
      <c r="G46" s="42" t="s">
        <v>124</v>
      </c>
    </row>
    <row r="47" spans="2:7" ht="16" x14ac:dyDescent="0.25">
      <c r="G47" s="39" t="s">
        <v>163</v>
      </c>
    </row>
    <row r="48" spans="2:7" ht="16" x14ac:dyDescent="0.25">
      <c r="G48" s="40" t="s">
        <v>174</v>
      </c>
    </row>
    <row r="49" spans="7:7" ht="16" x14ac:dyDescent="0.25">
      <c r="G49" s="40" t="s">
        <v>63</v>
      </c>
    </row>
    <row r="50" spans="7:7" ht="16" x14ac:dyDescent="0.25">
      <c r="G50" s="40" t="s">
        <v>70</v>
      </c>
    </row>
    <row r="51" spans="7:7" ht="16" x14ac:dyDescent="0.25">
      <c r="G51" s="40" t="s">
        <v>77</v>
      </c>
    </row>
    <row r="52" spans="7:7" ht="16" x14ac:dyDescent="0.25">
      <c r="G52" s="40" t="s">
        <v>84</v>
      </c>
    </row>
    <row r="53" spans="7:7" ht="16" x14ac:dyDescent="0.25">
      <c r="G53" s="39" t="s">
        <v>162</v>
      </c>
    </row>
    <row r="54" spans="7:7" x14ac:dyDescent="0.25">
      <c r="G54" s="42" t="s">
        <v>178</v>
      </c>
    </row>
    <row r="55" spans="7:7" x14ac:dyDescent="0.25">
      <c r="G55" s="42" t="s">
        <v>65</v>
      </c>
    </row>
    <row r="56" spans="7:7" x14ac:dyDescent="0.25">
      <c r="G56" s="42" t="s">
        <v>72</v>
      </c>
    </row>
    <row r="57" spans="7:7" x14ac:dyDescent="0.25">
      <c r="G57" s="42" t="s">
        <v>79</v>
      </c>
    </row>
    <row r="58" spans="7:7" x14ac:dyDescent="0.25">
      <c r="G58" s="42" t="s">
        <v>86</v>
      </c>
    </row>
    <row r="59" spans="7:7" x14ac:dyDescent="0.25">
      <c r="G59" s="42" t="s">
        <v>91</v>
      </c>
    </row>
    <row r="60" spans="7:7" x14ac:dyDescent="0.25">
      <c r="G60" s="42" t="s">
        <v>96</v>
      </c>
    </row>
    <row r="61" spans="7:7" x14ac:dyDescent="0.25">
      <c r="G61" s="42" t="s">
        <v>102</v>
      </c>
    </row>
    <row r="62" spans="7:7" x14ac:dyDescent="0.25">
      <c r="G62" s="47" t="s">
        <v>108</v>
      </c>
    </row>
    <row r="63" spans="7:7" ht="32" x14ac:dyDescent="0.25">
      <c r="G63" s="40" t="s">
        <v>114</v>
      </c>
    </row>
    <row r="64" spans="7:7" x14ac:dyDescent="0.25">
      <c r="G64" s="42" t="s">
        <v>111</v>
      </c>
    </row>
    <row r="65" spans="7:7" x14ac:dyDescent="0.25">
      <c r="G65" s="42" t="s">
        <v>125</v>
      </c>
    </row>
    <row r="66" spans="7:7" ht="16" x14ac:dyDescent="0.25">
      <c r="G66" s="39" t="s">
        <v>138</v>
      </c>
    </row>
    <row r="67" spans="7:7" ht="16" x14ac:dyDescent="0.25">
      <c r="G67" s="44" t="s">
        <v>55</v>
      </c>
    </row>
    <row r="68" spans="7:7" ht="16" x14ac:dyDescent="0.25">
      <c r="G68" s="44" t="s">
        <v>174</v>
      </c>
    </row>
    <row r="69" spans="7:7" ht="16" x14ac:dyDescent="0.25">
      <c r="G69" s="44" t="s">
        <v>68</v>
      </c>
    </row>
    <row r="70" spans="7:7" ht="32" x14ac:dyDescent="0.25">
      <c r="G70" s="44" t="s">
        <v>149</v>
      </c>
    </row>
    <row r="71" spans="7:7" ht="32" x14ac:dyDescent="0.25">
      <c r="G71" s="44" t="s">
        <v>82</v>
      </c>
    </row>
    <row r="72" spans="7:7" ht="16" x14ac:dyDescent="0.25">
      <c r="G72" s="44" t="s">
        <v>154</v>
      </c>
    </row>
    <row r="73" spans="7:7" x14ac:dyDescent="0.25">
      <c r="G73" s="48" t="s">
        <v>165</v>
      </c>
    </row>
    <row r="74" spans="7:7" ht="16" x14ac:dyDescent="0.25">
      <c r="G74" s="44" t="s">
        <v>99</v>
      </c>
    </row>
    <row r="75" spans="7:7" ht="16" x14ac:dyDescent="0.25">
      <c r="G75" s="44" t="s">
        <v>105</v>
      </c>
    </row>
    <row r="76" spans="7:7" ht="16" x14ac:dyDescent="0.25">
      <c r="G76" s="44" t="s">
        <v>111</v>
      </c>
    </row>
    <row r="77" spans="7:7" ht="16" x14ac:dyDescent="0.25">
      <c r="G77" s="44" t="s">
        <v>117</v>
      </c>
    </row>
    <row r="78" spans="7:7" ht="16" x14ac:dyDescent="0.25">
      <c r="G78" s="44" t="s">
        <v>122</v>
      </c>
    </row>
    <row r="79" spans="7:7" ht="16" x14ac:dyDescent="0.25">
      <c r="G79" s="44" t="s">
        <v>125</v>
      </c>
    </row>
    <row r="80" spans="7:7" ht="16" x14ac:dyDescent="0.25">
      <c r="G80" s="44" t="s">
        <v>175</v>
      </c>
    </row>
    <row r="81" spans="7:7" ht="16" x14ac:dyDescent="0.25">
      <c r="G81" s="39" t="s">
        <v>166</v>
      </c>
    </row>
    <row r="82" spans="7:7" ht="16" x14ac:dyDescent="0.25">
      <c r="G82" s="40" t="s">
        <v>167</v>
      </c>
    </row>
    <row r="83" spans="7:7" ht="16" x14ac:dyDescent="0.25">
      <c r="G83" s="39" t="s">
        <v>168</v>
      </c>
    </row>
    <row r="84" spans="7:7" ht="16" x14ac:dyDescent="0.25">
      <c r="G84" s="40" t="s">
        <v>61</v>
      </c>
    </row>
    <row r="85" spans="7:7" ht="16" x14ac:dyDescent="0.25">
      <c r="G85" s="40" t="s">
        <v>67</v>
      </c>
    </row>
    <row r="86" spans="7:7" ht="16" x14ac:dyDescent="0.25">
      <c r="G86" s="40" t="s">
        <v>74</v>
      </c>
    </row>
    <row r="87" spans="7:7" ht="16" x14ac:dyDescent="0.25">
      <c r="G87" s="40" t="s">
        <v>81</v>
      </c>
    </row>
    <row r="88" spans="7:7" ht="16" x14ac:dyDescent="0.25">
      <c r="G88" s="40" t="s">
        <v>88</v>
      </c>
    </row>
    <row r="89" spans="7:7" ht="16" x14ac:dyDescent="0.25">
      <c r="G89" s="40" t="s">
        <v>93</v>
      </c>
    </row>
    <row r="90" spans="7:7" ht="16" x14ac:dyDescent="0.25">
      <c r="G90" s="40" t="s">
        <v>98</v>
      </c>
    </row>
    <row r="91" spans="7:7" ht="16" x14ac:dyDescent="0.25">
      <c r="G91" s="40" t="s">
        <v>104</v>
      </c>
    </row>
    <row r="92" spans="7:7" ht="16" x14ac:dyDescent="0.25">
      <c r="G92" s="40" t="s">
        <v>110</v>
      </c>
    </row>
    <row r="93" spans="7:7" ht="32" x14ac:dyDescent="0.25">
      <c r="G93" s="40" t="s">
        <v>116</v>
      </c>
    </row>
    <row r="94" spans="7:7" ht="16" x14ac:dyDescent="0.25">
      <c r="G94" s="40" t="s">
        <v>121</v>
      </c>
    </row>
    <row r="95" spans="7:7" ht="16" x14ac:dyDescent="0.25">
      <c r="G95" s="40" t="s">
        <v>127</v>
      </c>
    </row>
    <row r="96" spans="7:7" ht="16" x14ac:dyDescent="0.25">
      <c r="G96" s="40" t="s">
        <v>129</v>
      </c>
    </row>
    <row r="97" spans="7:7" ht="16" x14ac:dyDescent="0.25">
      <c r="G97" s="40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COS Biomedical</vt:lpstr>
      <vt:lpstr>Validate Lists</vt:lpstr>
      <vt:lpstr>'COS Biomedical'!Print_Area</vt:lpstr>
    </vt:vector>
  </TitlesOfParts>
  <Company>Central 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 X User</dc:creator>
  <cp:lastModifiedBy>Microsoft Office User</cp:lastModifiedBy>
  <cp:lastPrinted>2016-10-10T20:46:17Z</cp:lastPrinted>
  <dcterms:created xsi:type="dcterms:W3CDTF">2015-10-15T22:07:47Z</dcterms:created>
  <dcterms:modified xsi:type="dcterms:W3CDTF">2023-05-08T17:32:23Z</dcterms:modified>
</cp:coreProperties>
</file>